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2D4EDEB-59E7-43EF-8C62-9B29C7D5D89E}" xr6:coauthVersionLast="46" xr6:coauthVersionMax="46" xr10:uidLastSave="{00000000-0000-0000-0000-000000000000}"/>
  <bookViews>
    <workbookView xWindow="-28920" yWindow="-120" windowWidth="29040" windowHeight="16440" xr2:uid="{00000000-000D-0000-FFFF-FFFF00000000}"/>
  </bookViews>
  <sheets>
    <sheet name="Monthly Claim" sheetId="1" r:id="rId1"/>
    <sheet name="Consumed - Waste" sheetId="2" r:id="rId2"/>
    <sheet name="Purchased - Co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O34" i="3"/>
  <c r="E41" i="3"/>
  <c r="D27" i="1"/>
  <c r="B27" i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4" i="2"/>
  <c r="P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4" i="2"/>
  <c r="O3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4" i="2"/>
  <c r="N3" i="2"/>
  <c r="G41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4" i="3"/>
  <c r="K3" i="3"/>
  <c r="J33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4" i="3"/>
  <c r="J3" i="3"/>
  <c r="D29" i="1" l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28" i="1"/>
  <c r="C27" i="1"/>
  <c r="I34" i="3"/>
  <c r="H34" i="3"/>
  <c r="G34" i="3"/>
  <c r="F34" i="3"/>
  <c r="E34" i="3"/>
  <c r="D34" i="3"/>
  <c r="C34" i="3"/>
  <c r="B34" i="3"/>
  <c r="C38" i="2"/>
  <c r="M34" i="2"/>
  <c r="L34" i="2"/>
  <c r="K34" i="2"/>
  <c r="J34" i="2"/>
  <c r="I34" i="2"/>
  <c r="H34" i="2"/>
  <c r="G34" i="2"/>
  <c r="F34" i="2"/>
  <c r="E34" i="2"/>
  <c r="D34" i="2"/>
  <c r="C34" i="2"/>
  <c r="B34" i="2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28" i="1"/>
  <c r="E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28" i="1"/>
  <c r="G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8" i="1"/>
  <c r="F27" i="1"/>
  <c r="F39" i="3" l="1"/>
  <c r="G39" i="3"/>
  <c r="D39" i="3"/>
  <c r="F41" i="3"/>
  <c r="D41" i="3"/>
  <c r="E39" i="3"/>
  <c r="J36" i="2"/>
  <c r="H28" i="1"/>
  <c r="H35" i="1"/>
  <c r="H34" i="1"/>
  <c r="H36" i="2"/>
  <c r="H30" i="1"/>
  <c r="F36" i="2"/>
  <c r="H27" i="1"/>
  <c r="H31" i="1"/>
  <c r="H57" i="1"/>
  <c r="H33" i="1"/>
  <c r="H29" i="1"/>
  <c r="H56" i="1"/>
  <c r="H36" i="1"/>
  <c r="H32" i="1"/>
  <c r="H44" i="1"/>
  <c r="H49" i="1"/>
  <c r="H51" i="1"/>
  <c r="H55" i="1"/>
  <c r="H54" i="1"/>
  <c r="H53" i="1"/>
  <c r="H52" i="1"/>
  <c r="H50" i="1"/>
  <c r="H48" i="1"/>
  <c r="H47" i="1"/>
  <c r="H46" i="1"/>
  <c r="H45" i="1"/>
  <c r="H43" i="1"/>
  <c r="H42" i="1"/>
  <c r="H41" i="1"/>
  <c r="H40" i="1"/>
  <c r="H39" i="1"/>
  <c r="H38" i="1"/>
  <c r="H37" i="1"/>
  <c r="K34" i="3"/>
  <c r="D35" i="1"/>
  <c r="D58" i="1" s="1"/>
  <c r="J34" i="3"/>
  <c r="O34" i="2"/>
  <c r="P34" i="2"/>
  <c r="N34" i="2"/>
  <c r="G58" i="1"/>
  <c r="F58" i="1"/>
  <c r="E58" i="1"/>
  <c r="C58" i="1"/>
  <c r="B58" i="1"/>
  <c r="C61" i="1" l="1"/>
  <c r="G42" i="3"/>
  <c r="F42" i="3"/>
  <c r="E42" i="3"/>
  <c r="D42" i="3"/>
  <c r="H58" i="1"/>
</calcChain>
</file>

<file path=xl/sharedStrings.xml><?xml version="1.0" encoding="utf-8"?>
<sst xmlns="http://schemas.openxmlformats.org/spreadsheetml/2006/main" count="73" uniqueCount="68">
  <si>
    <t>MONTHLY MILK RECORD</t>
  </si>
  <si>
    <t>Agency Code:</t>
  </si>
  <si>
    <t>Agency Name:</t>
  </si>
  <si>
    <t>Month/Year:</t>
  </si>
  <si>
    <t>*All amounts should be entered in 1/2 pints</t>
  </si>
  <si>
    <t>DAILY MILK INVENTORY</t>
  </si>
  <si>
    <t>DAILY MILK ACCOUNTING</t>
  </si>
  <si>
    <t>Date</t>
  </si>
  <si>
    <t>Milk Purchased</t>
  </si>
  <si>
    <t>Cost</t>
  </si>
  <si>
    <t>Waste</t>
  </si>
  <si>
    <t>Amount Milk Served Children</t>
  </si>
  <si>
    <t>Amount Milk Served Adults</t>
  </si>
  <si>
    <t>TOTAL</t>
  </si>
  <si>
    <t>REIMBURSEMENT CALCULATION</t>
  </si>
  <si>
    <t>CONVERT GALLONS TO 1/2 PINTS</t>
  </si>
  <si>
    <t>Cost per 1/2 Pint:</t>
  </si>
  <si>
    <t>Gallons Purchased:</t>
  </si>
  <si>
    <t>Paid Milk:</t>
  </si>
  <si>
    <t>* 16:</t>
  </si>
  <si>
    <t>CONVERT OUNCES TO 1/2 PINTS</t>
  </si>
  <si>
    <t>Ounces:</t>
  </si>
  <si>
    <t>/ 8:</t>
  </si>
  <si>
    <t>Unflavored
Whole 
Child</t>
  </si>
  <si>
    <t>Unflavored
Whole 
Adult</t>
  </si>
  <si>
    <t>Unflavored
Whole
Waste</t>
  </si>
  <si>
    <t>Unflavored
1% Child</t>
  </si>
  <si>
    <t>Unflavored
1% Adult</t>
  </si>
  <si>
    <t>Unflavored
1% Waste</t>
  </si>
  <si>
    <t>Unflavored
Skim Child</t>
  </si>
  <si>
    <t>Unflavored
Skim Adult</t>
  </si>
  <si>
    <t>Unflavored
Skim Waste</t>
  </si>
  <si>
    <t>Total Child
Consumed</t>
  </si>
  <si>
    <t>Total Adult Consumed</t>
  </si>
  <si>
    <t>Total Waste</t>
  </si>
  <si>
    <t>TOTAL DAILY ACCOUNTING</t>
  </si>
  <si>
    <t>Unflavored
Whole
Purchased</t>
  </si>
  <si>
    <t>Unflavored
1% Purchased</t>
  </si>
  <si>
    <t>Unflavored
Skim
Purchased</t>
  </si>
  <si>
    <t>Unflavored
Whole
Cost</t>
  </si>
  <si>
    <t>Unflavored
1%
Cost</t>
  </si>
  <si>
    <t>Unflavored
Skim
Cost</t>
  </si>
  <si>
    <t>Previous Month Carryover</t>
  </si>
  <si>
    <t>Unflavored
Whole</t>
  </si>
  <si>
    <t>Unflavored
1%</t>
  </si>
  <si>
    <t>Unflavored
Skim</t>
  </si>
  <si>
    <t>Next Months Carryover</t>
  </si>
  <si>
    <t>Totals</t>
  </si>
  <si>
    <t>Total
Purchased</t>
  </si>
  <si>
    <t>Total
Cost</t>
  </si>
  <si>
    <t>Previous Month Carryover Cost</t>
  </si>
  <si>
    <t>This months cost per 1/2 pint</t>
  </si>
  <si>
    <t>Total Carryover Cost</t>
  </si>
  <si>
    <t>TOTALS</t>
  </si>
  <si>
    <t>Flavored Skim Adult</t>
  </si>
  <si>
    <t>Flavored Skim Waste</t>
  </si>
  <si>
    <t>Flavored Skim
Purchased</t>
  </si>
  <si>
    <t>Flavored Skim
Cost</t>
  </si>
  <si>
    <t>Flavored
Skim</t>
  </si>
  <si>
    <t>Adult:</t>
  </si>
  <si>
    <t>Child:</t>
  </si>
  <si>
    <t>Waste:</t>
  </si>
  <si>
    <t>Milk Carryover</t>
  </si>
  <si>
    <t>Total Milk Used</t>
  </si>
  <si>
    <t>Flavored Skim Child</t>
  </si>
  <si>
    <t>Carryover Table</t>
  </si>
  <si>
    <t>Agency enters cost of previous months half-pints</t>
  </si>
  <si>
    <t>Agency enters previous months half-pint 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</si>
</sst>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 applyAlignment="1">
      <alignment horizontal="center"/>
    </xf>
    <xf numFmtId="0" fontId="0" fillId="0" borderId="3" xfId="0" applyBorder="1" applyAlignment="1"/>
    <xf numFmtId="0" fontId="0" fillId="0" borderId="2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" fillId="0" borderId="0" xfId="0" applyFont="1" applyAlignment="1"/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30" xfId="0" applyFont="1" applyBorder="1"/>
    <xf numFmtId="0" fontId="0" fillId="0" borderId="41" xfId="0" applyBorder="1" applyAlignment="1">
      <alignment wrapText="1"/>
    </xf>
    <xf numFmtId="2" fontId="0" fillId="0" borderId="3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30" xfId="0" applyBorder="1" applyAlignment="1">
      <alignment wrapText="1"/>
    </xf>
    <xf numFmtId="2" fontId="0" fillId="0" borderId="9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0" fontId="1" fillId="0" borderId="0" xfId="0" applyFont="1" applyBorder="1" applyAlignment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</xf>
    <xf numFmtId="2" fontId="0" fillId="0" borderId="0" xfId="0" applyNumberFormat="1"/>
    <xf numFmtId="0" fontId="0" fillId="0" borderId="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wrapText="1"/>
    </xf>
    <xf numFmtId="2" fontId="0" fillId="0" borderId="9" xfId="0" applyNumberFormat="1" applyFill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9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2" fontId="0" fillId="0" borderId="0" xfId="0" applyNumberFormat="1" applyBorder="1" applyProtection="1">
      <protection locked="0"/>
    </xf>
    <xf numFmtId="2" fontId="1" fillId="0" borderId="0" xfId="0" applyNumberFormat="1" applyFont="1" applyBorder="1" applyAlignment="1"/>
    <xf numFmtId="2" fontId="0" fillId="0" borderId="0" xfId="0" applyNumberFormat="1" applyFill="1" applyBorder="1" applyAlignment="1">
      <alignment horizontal="center"/>
    </xf>
    <xf numFmtId="0" fontId="0" fillId="0" borderId="33" xfId="0" applyBorder="1" applyAlignment="1">
      <alignment wrapText="1"/>
    </xf>
    <xf numFmtId="2" fontId="0" fillId="0" borderId="5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0" fillId="0" borderId="53" xfId="0" applyNumberFormat="1" applyBorder="1" applyAlignment="1" applyProtection="1">
      <alignment horizontal="center"/>
    </xf>
    <xf numFmtId="2" fontId="0" fillId="0" borderId="37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2" fontId="0" fillId="0" borderId="13" xfId="0" applyNumberFormat="1" applyBorder="1" applyAlignment="1" applyProtection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48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</xf>
    <xf numFmtId="0" fontId="0" fillId="0" borderId="46" xfId="0" applyBorder="1" applyAlignment="1">
      <alignment horizontal="center" wrapText="1"/>
    </xf>
    <xf numFmtId="2" fontId="0" fillId="0" borderId="0" xfId="0" applyNumberFormat="1" applyFill="1" applyBorder="1" applyAlignment="1" applyProtection="1">
      <alignment horizontal="center"/>
    </xf>
    <xf numFmtId="2" fontId="0" fillId="0" borderId="23" xfId="0" applyNumberFormat="1" applyFill="1" applyBorder="1" applyAlignment="1" applyProtection="1">
      <alignment horizontal="center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56" xfId="0" applyBorder="1" applyAlignment="1">
      <alignment horizontal="center" wrapText="1"/>
    </xf>
    <xf numFmtId="2" fontId="0" fillId="3" borderId="57" xfId="0" applyNumberFormat="1" applyFont="1" applyFill="1" applyBorder="1" applyAlignment="1" applyProtection="1">
      <alignment horizontal="center"/>
      <protection locked="0"/>
    </xf>
    <xf numFmtId="2" fontId="1" fillId="2" borderId="58" xfId="0" applyNumberFormat="1" applyFont="1" applyFill="1" applyBorder="1" applyAlignment="1">
      <alignment horizontal="center"/>
    </xf>
    <xf numFmtId="2" fontId="0" fillId="4" borderId="57" xfId="0" applyNumberFormat="1" applyFont="1" applyFill="1" applyBorder="1" applyAlignment="1" applyProtection="1">
      <alignment horizontal="center"/>
      <protection locked="0"/>
    </xf>
    <xf numFmtId="2" fontId="1" fillId="2" borderId="58" xfId="0" applyNumberFormat="1" applyFont="1" applyFill="1" applyBorder="1" applyAlignment="1" applyProtection="1">
      <alignment horizontal="center"/>
    </xf>
    <xf numFmtId="2" fontId="1" fillId="2" borderId="60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 applyProtection="1">
      <alignment horizontal="center"/>
      <protection locked="0"/>
    </xf>
    <xf numFmtId="2" fontId="1" fillId="2" borderId="48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1" fillId="2" borderId="48" xfId="0" applyNumberFormat="1" applyFont="1" applyFill="1" applyBorder="1" applyAlignment="1" applyProtection="1">
      <alignment horizontal="center"/>
    </xf>
    <xf numFmtId="165" fontId="0" fillId="0" borderId="59" xfId="0" applyNumberFormat="1" applyBorder="1" applyAlignment="1" applyProtection="1">
      <alignment horizontal="center"/>
    </xf>
    <xf numFmtId="165" fontId="0" fillId="0" borderId="47" xfId="0" applyNumberForma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/>
    <xf numFmtId="2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1" fontId="0" fillId="2" borderId="38" xfId="0" applyNumberFormat="1" applyFill="1" applyBorder="1" applyAlignment="1">
      <alignment horizontal="center"/>
    </xf>
    <xf numFmtId="1" fontId="0" fillId="2" borderId="48" xfId="0" applyNumberForma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64" fontId="0" fillId="2" borderId="53" xfId="0" applyNumberFormat="1" applyFill="1" applyBorder="1" applyAlignment="1">
      <alignment horizontal="center"/>
    </xf>
    <xf numFmtId="164" fontId="0" fillId="2" borderId="54" xfId="0" applyNumberForma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/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27" xfId="0" applyBorder="1"/>
    <xf numFmtId="0" fontId="0" fillId="0" borderId="3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55" xfId="0" applyFont="1" applyBorder="1" applyAlignment="1">
      <alignment horizontal="center" wrapText="1"/>
    </xf>
    <xf numFmtId="0" fontId="0" fillId="0" borderId="0" xfId="0" applyAlignment="1">
      <alignment horizontal="left"/>
    </xf>
    <xf numFmtId="2" fontId="0" fillId="4" borderId="55" xfId="0" applyNumberFormat="1" applyFill="1" applyBorder="1" applyAlignment="1" applyProtection="1">
      <alignment horizontal="left"/>
    </xf>
    <xf numFmtId="2" fontId="0" fillId="4" borderId="0" xfId="0" applyNumberFormat="1" applyFill="1" applyBorder="1" applyAlignment="1" applyProtection="1">
      <alignment horizontal="left"/>
    </xf>
    <xf numFmtId="2" fontId="0" fillId="3" borderId="55" xfId="0" applyNumberFormat="1" applyFill="1" applyBorder="1" applyAlignment="1" applyProtection="1">
      <alignment horizontal="left"/>
    </xf>
    <xf numFmtId="2" fontId="0" fillId="3" borderId="0" xfId="0" applyNumberFormat="1" applyFill="1" applyBorder="1" applyAlignment="1" applyProtection="1">
      <alignment horizontal="left"/>
    </xf>
    <xf numFmtId="0" fontId="1" fillId="0" borderId="42" xfId="0" applyFont="1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7" xfId="0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4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66675</xdr:rowOff>
        </xdr:from>
        <xdr:to>
          <xdr:col>8</xdr:col>
          <xdr:colOff>209550</xdr:colOff>
          <xdr:row>16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J63"/>
  <sheetViews>
    <sheetView tabSelected="1" topLeftCell="A11" zoomScaleNormal="100" workbookViewId="0">
      <selection activeCell="C20" sqref="C20:D20"/>
    </sheetView>
  </sheetViews>
  <sheetFormatPr defaultRowHeight="15" x14ac:dyDescent="0.25"/>
  <cols>
    <col min="2" max="2" width="11.7109375" customWidth="1"/>
    <col min="3" max="5" width="11.140625" customWidth="1"/>
    <col min="6" max="6" width="12.28515625" customWidth="1"/>
    <col min="7" max="7" width="13.42578125" customWidth="1"/>
    <col min="8" max="8" width="13.7109375" customWidth="1"/>
  </cols>
  <sheetData>
    <row r="19" spans="1:10" ht="18.75" x14ac:dyDescent="0.25">
      <c r="A19" s="108" t="s">
        <v>0</v>
      </c>
      <c r="B19" s="108"/>
      <c r="C19" s="108"/>
      <c r="D19" s="108"/>
      <c r="E19" s="108"/>
      <c r="F19" s="108"/>
      <c r="G19" s="108"/>
      <c r="H19" s="108"/>
      <c r="I19" s="12"/>
      <c r="J19" s="12"/>
    </row>
    <row r="20" spans="1:10" x14ac:dyDescent="0.25">
      <c r="A20" s="109" t="s">
        <v>1</v>
      </c>
      <c r="B20" s="109"/>
      <c r="C20" s="110"/>
      <c r="D20" s="110"/>
      <c r="E20" s="111"/>
      <c r="F20" s="111"/>
      <c r="G20" s="111"/>
      <c r="H20" s="111"/>
    </row>
    <row r="21" spans="1:10" x14ac:dyDescent="0.25">
      <c r="A21" s="109" t="s">
        <v>2</v>
      </c>
      <c r="B21" s="109"/>
      <c r="C21" s="110"/>
      <c r="D21" s="110"/>
      <c r="E21" s="110"/>
      <c r="F21" s="1" t="s">
        <v>3</v>
      </c>
      <c r="G21" s="112"/>
      <c r="H21" s="112"/>
    </row>
    <row r="22" spans="1:10" ht="15.75" thickBot="1" x14ac:dyDescent="0.3">
      <c r="A22" s="122" t="s">
        <v>4</v>
      </c>
      <c r="B22" s="122"/>
      <c r="C22" s="122"/>
      <c r="D22" s="122"/>
      <c r="E22" s="122"/>
      <c r="F22" s="122"/>
      <c r="G22" s="122"/>
      <c r="H22" s="122"/>
    </row>
    <row r="23" spans="1:10" ht="15.75" thickTop="1" x14ac:dyDescent="0.25">
      <c r="A23" s="2"/>
      <c r="B23" s="123" t="s">
        <v>5</v>
      </c>
      <c r="C23" s="124"/>
      <c r="D23" s="124"/>
      <c r="E23" s="124"/>
      <c r="F23" s="125" t="s">
        <v>6</v>
      </c>
      <c r="G23" s="124"/>
      <c r="H23" s="126"/>
    </row>
    <row r="24" spans="1:10" ht="15" customHeight="1" x14ac:dyDescent="0.25">
      <c r="A24" s="127" t="s">
        <v>7</v>
      </c>
      <c r="B24" s="130" t="s">
        <v>62</v>
      </c>
      <c r="C24" s="133" t="s">
        <v>8</v>
      </c>
      <c r="D24" s="134" t="s">
        <v>9</v>
      </c>
      <c r="E24" s="137" t="s">
        <v>10</v>
      </c>
      <c r="F24" s="128" t="s">
        <v>11</v>
      </c>
      <c r="G24" s="133" t="s">
        <v>12</v>
      </c>
      <c r="H24" s="140" t="s">
        <v>63</v>
      </c>
    </row>
    <row r="25" spans="1:10" x14ac:dyDescent="0.25">
      <c r="A25" s="128"/>
      <c r="B25" s="131"/>
      <c r="C25" s="131"/>
      <c r="D25" s="135"/>
      <c r="E25" s="138"/>
      <c r="F25" s="128"/>
      <c r="G25" s="131"/>
      <c r="H25" s="140"/>
    </row>
    <row r="26" spans="1:10" ht="15.75" thickBot="1" x14ac:dyDescent="0.3">
      <c r="A26" s="129"/>
      <c r="B26" s="132"/>
      <c r="C26" s="132"/>
      <c r="D26" s="136"/>
      <c r="E26" s="139"/>
      <c r="F26" s="129"/>
      <c r="G26" s="132"/>
      <c r="H26" s="141"/>
    </row>
    <row r="27" spans="1:10" ht="15.75" thickTop="1" x14ac:dyDescent="0.25">
      <c r="A27" s="3">
        <v>1</v>
      </c>
      <c r="B27" s="78">
        <f>SUM('Purchased - Cost'!D38+'Purchased - Cost'!E38+'Purchased - Cost'!F38+'Purchased - Cost'!G38 )</f>
        <v>0</v>
      </c>
      <c r="C27" s="49">
        <f>SUM('Purchased - Cost'!J3)</f>
        <v>0</v>
      </c>
      <c r="D27" s="44">
        <f>SUM('Purchased - Cost'!K3)+('Purchased - Cost'!D40+'Purchased - Cost'!E40+'Purchased - Cost'!F40+'Purchased - Cost'!G40)</f>
        <v>0</v>
      </c>
      <c r="E27" s="60">
        <f>SUM('Consumed - Waste'!P3)</f>
        <v>0</v>
      </c>
      <c r="F27" s="62">
        <f>SUM('Consumed - Waste'!N3)</f>
        <v>0</v>
      </c>
      <c r="G27" s="27">
        <f>SUM('Consumed - Waste'!O3)</f>
        <v>0</v>
      </c>
      <c r="H27" s="4">
        <f>SUM(E27+F27+G27)</f>
        <v>0</v>
      </c>
    </row>
    <row r="28" spans="1:10" x14ac:dyDescent="0.25">
      <c r="A28" s="5">
        <v>2</v>
      </c>
      <c r="B28" s="6"/>
      <c r="C28" s="50">
        <f>SUM('Purchased - Cost'!J4)</f>
        <v>0</v>
      </c>
      <c r="D28" s="28">
        <f>SUM('Purchased - Cost'!K4)</f>
        <v>0</v>
      </c>
      <c r="E28" s="61">
        <f>SUM('Consumed - Waste'!P4)</f>
        <v>0</v>
      </c>
      <c r="F28" s="63">
        <f>SUM('Consumed - Waste'!N4)</f>
        <v>0</v>
      </c>
      <c r="G28" s="28">
        <f>SUM('Consumed - Waste'!O4)</f>
        <v>0</v>
      </c>
      <c r="H28" s="4">
        <f t="shared" ref="H28:H57" si="0">SUM(E28+F28+G28)</f>
        <v>0</v>
      </c>
    </row>
    <row r="29" spans="1:10" x14ac:dyDescent="0.25">
      <c r="A29" s="5">
        <v>3</v>
      </c>
      <c r="B29" s="6"/>
      <c r="C29" s="50">
        <f>SUM('Purchased - Cost'!J5)</f>
        <v>0</v>
      </c>
      <c r="D29" s="28">
        <f>SUM('Purchased - Cost'!K5)</f>
        <v>0</v>
      </c>
      <c r="E29" s="61">
        <f>SUM('Consumed - Waste'!P5)</f>
        <v>0</v>
      </c>
      <c r="F29" s="63">
        <f>SUM('Consumed - Waste'!N5)</f>
        <v>0</v>
      </c>
      <c r="G29" s="28">
        <f>SUM('Consumed - Waste'!O5)</f>
        <v>0</v>
      </c>
      <c r="H29" s="4">
        <f t="shared" si="0"/>
        <v>0</v>
      </c>
    </row>
    <row r="30" spans="1:10" x14ac:dyDescent="0.25">
      <c r="A30" s="5">
        <v>4</v>
      </c>
      <c r="B30" s="7"/>
      <c r="C30" s="50">
        <f>SUM('Purchased - Cost'!J6)</f>
        <v>0</v>
      </c>
      <c r="D30" s="28">
        <f>SUM('Purchased - Cost'!K6)</f>
        <v>0</v>
      </c>
      <c r="E30" s="61">
        <f>SUM('Consumed - Waste'!P6)</f>
        <v>0</v>
      </c>
      <c r="F30" s="63">
        <f>SUM('Consumed - Waste'!N6)</f>
        <v>0</v>
      </c>
      <c r="G30" s="28">
        <f>SUM('Consumed - Waste'!O6)</f>
        <v>0</v>
      </c>
      <c r="H30" s="4">
        <f t="shared" si="0"/>
        <v>0</v>
      </c>
    </row>
    <row r="31" spans="1:10" x14ac:dyDescent="0.25">
      <c r="A31" s="5">
        <v>5</v>
      </c>
      <c r="B31" s="6"/>
      <c r="C31" s="50">
        <f>SUM('Purchased - Cost'!J7)</f>
        <v>0</v>
      </c>
      <c r="D31" s="28">
        <f>SUM('Purchased - Cost'!K7)</f>
        <v>0</v>
      </c>
      <c r="E31" s="61">
        <f>SUM('Consumed - Waste'!P7)</f>
        <v>0</v>
      </c>
      <c r="F31" s="63">
        <f>SUM('Consumed - Waste'!N7)</f>
        <v>0</v>
      </c>
      <c r="G31" s="28">
        <f>SUM('Consumed - Waste'!O7)</f>
        <v>0</v>
      </c>
      <c r="H31" s="4">
        <f t="shared" si="0"/>
        <v>0</v>
      </c>
    </row>
    <row r="32" spans="1:10" x14ac:dyDescent="0.25">
      <c r="A32" s="5">
        <v>6</v>
      </c>
      <c r="B32" s="6"/>
      <c r="C32" s="50">
        <f>SUM('Purchased - Cost'!J8)</f>
        <v>0</v>
      </c>
      <c r="D32" s="28">
        <f>SUM('Purchased - Cost'!K8)</f>
        <v>0</v>
      </c>
      <c r="E32" s="61">
        <f>SUM('Consumed - Waste'!P8)</f>
        <v>0</v>
      </c>
      <c r="F32" s="63">
        <f>SUM('Consumed - Waste'!N8)</f>
        <v>0</v>
      </c>
      <c r="G32" s="28">
        <f>SUM('Consumed - Waste'!O8)</f>
        <v>0</v>
      </c>
      <c r="H32" s="4">
        <f t="shared" si="0"/>
        <v>0</v>
      </c>
    </row>
    <row r="33" spans="1:8" x14ac:dyDescent="0.25">
      <c r="A33" s="5">
        <v>7</v>
      </c>
      <c r="B33" s="6"/>
      <c r="C33" s="50">
        <f>SUM('Purchased - Cost'!J9)</f>
        <v>0</v>
      </c>
      <c r="D33" s="28">
        <f>SUM('Purchased - Cost'!K9)</f>
        <v>0</v>
      </c>
      <c r="E33" s="61">
        <f>SUM('Consumed - Waste'!P9)</f>
        <v>0</v>
      </c>
      <c r="F33" s="63">
        <f>SUM('Consumed - Waste'!N9)</f>
        <v>0</v>
      </c>
      <c r="G33" s="28">
        <f>SUM('Consumed - Waste'!O9)</f>
        <v>0</v>
      </c>
      <c r="H33" s="4">
        <f t="shared" si="0"/>
        <v>0</v>
      </c>
    </row>
    <row r="34" spans="1:8" x14ac:dyDescent="0.25">
      <c r="A34" s="5">
        <v>8</v>
      </c>
      <c r="B34" s="6"/>
      <c r="C34" s="50">
        <f>SUM('Purchased - Cost'!J10)</f>
        <v>0</v>
      </c>
      <c r="D34" s="28">
        <f>SUM('Purchased - Cost'!K10)</f>
        <v>0</v>
      </c>
      <c r="E34" s="61">
        <f>SUM('Consumed - Waste'!P10)</f>
        <v>0</v>
      </c>
      <c r="F34" s="63">
        <f>SUM('Consumed - Waste'!N10)</f>
        <v>0</v>
      </c>
      <c r="G34" s="28">
        <f>SUM('Consumed - Waste'!O10)</f>
        <v>0</v>
      </c>
      <c r="H34" s="4">
        <f t="shared" si="0"/>
        <v>0</v>
      </c>
    </row>
    <row r="35" spans="1:8" x14ac:dyDescent="0.25">
      <c r="A35" s="5">
        <v>9</v>
      </c>
      <c r="B35" s="6"/>
      <c r="C35" s="50">
        <f>SUM('Purchased - Cost'!J11)</f>
        <v>0</v>
      </c>
      <c r="D35" s="28">
        <f>SUM('Purchased - Cost'!K11)</f>
        <v>0</v>
      </c>
      <c r="E35" s="61">
        <f>SUM('Consumed - Waste'!P11)</f>
        <v>0</v>
      </c>
      <c r="F35" s="63">
        <f>SUM('Consumed - Waste'!N11)</f>
        <v>0</v>
      </c>
      <c r="G35" s="28">
        <f>SUM('Consumed - Waste'!O11)</f>
        <v>0</v>
      </c>
      <c r="H35" s="4">
        <f t="shared" si="0"/>
        <v>0</v>
      </c>
    </row>
    <row r="36" spans="1:8" x14ac:dyDescent="0.25">
      <c r="A36" s="5">
        <v>10</v>
      </c>
      <c r="B36" s="6"/>
      <c r="C36" s="50">
        <f>SUM('Purchased - Cost'!J12)</f>
        <v>0</v>
      </c>
      <c r="D36" s="28">
        <f>SUM('Purchased - Cost'!K12)</f>
        <v>0</v>
      </c>
      <c r="E36" s="61">
        <f>SUM('Consumed - Waste'!P12)</f>
        <v>0</v>
      </c>
      <c r="F36" s="63">
        <f>SUM('Consumed - Waste'!N12)</f>
        <v>0</v>
      </c>
      <c r="G36" s="28">
        <f>SUM('Consumed - Waste'!O12)</f>
        <v>0</v>
      </c>
      <c r="H36" s="4">
        <f t="shared" si="0"/>
        <v>0</v>
      </c>
    </row>
    <row r="37" spans="1:8" x14ac:dyDescent="0.25">
      <c r="A37" s="5">
        <v>11</v>
      </c>
      <c r="B37" s="6"/>
      <c r="C37" s="50">
        <f>SUM('Purchased - Cost'!J13)</f>
        <v>0</v>
      </c>
      <c r="D37" s="28">
        <f>SUM('Purchased - Cost'!K13)</f>
        <v>0</v>
      </c>
      <c r="E37" s="61">
        <f>SUM('Consumed - Waste'!P13)</f>
        <v>0</v>
      </c>
      <c r="F37" s="63">
        <f>SUM('Consumed - Waste'!N13)</f>
        <v>0</v>
      </c>
      <c r="G37" s="28">
        <f>SUM('Consumed - Waste'!O13)</f>
        <v>0</v>
      </c>
      <c r="H37" s="4">
        <f t="shared" si="0"/>
        <v>0</v>
      </c>
    </row>
    <row r="38" spans="1:8" x14ac:dyDescent="0.25">
      <c r="A38" s="5">
        <v>12</v>
      </c>
      <c r="B38" s="6"/>
      <c r="C38" s="50">
        <f>SUM('Purchased - Cost'!J14)</f>
        <v>0</v>
      </c>
      <c r="D38" s="28">
        <f>SUM('Purchased - Cost'!K14)</f>
        <v>0</v>
      </c>
      <c r="E38" s="61">
        <f>SUM('Consumed - Waste'!P14)</f>
        <v>0</v>
      </c>
      <c r="F38" s="63">
        <f>SUM('Consumed - Waste'!N14)</f>
        <v>0</v>
      </c>
      <c r="G38" s="28">
        <f>SUM('Consumed - Waste'!O14)</f>
        <v>0</v>
      </c>
      <c r="H38" s="4">
        <f t="shared" si="0"/>
        <v>0</v>
      </c>
    </row>
    <row r="39" spans="1:8" x14ac:dyDescent="0.25">
      <c r="A39" s="5">
        <v>13</v>
      </c>
      <c r="B39" s="6"/>
      <c r="C39" s="50">
        <f>SUM('Purchased - Cost'!J15)</f>
        <v>0</v>
      </c>
      <c r="D39" s="28">
        <f>SUM('Purchased - Cost'!K15)</f>
        <v>0</v>
      </c>
      <c r="E39" s="61">
        <f>SUM('Consumed - Waste'!P15)</f>
        <v>0</v>
      </c>
      <c r="F39" s="63">
        <f>SUM('Consumed - Waste'!N15)</f>
        <v>0</v>
      </c>
      <c r="G39" s="28">
        <f>SUM('Consumed - Waste'!O15)</f>
        <v>0</v>
      </c>
      <c r="H39" s="4">
        <f t="shared" si="0"/>
        <v>0</v>
      </c>
    </row>
    <row r="40" spans="1:8" x14ac:dyDescent="0.25">
      <c r="A40" s="5">
        <v>14</v>
      </c>
      <c r="B40" s="6"/>
      <c r="C40" s="50">
        <f>SUM('Purchased - Cost'!J16)</f>
        <v>0</v>
      </c>
      <c r="D40" s="28">
        <f>SUM('Purchased - Cost'!K16)</f>
        <v>0</v>
      </c>
      <c r="E40" s="61">
        <f>SUM('Consumed - Waste'!P16)</f>
        <v>0</v>
      </c>
      <c r="F40" s="63">
        <f>SUM('Consumed - Waste'!N16)</f>
        <v>0</v>
      </c>
      <c r="G40" s="28">
        <f>SUM('Consumed - Waste'!O16)</f>
        <v>0</v>
      </c>
      <c r="H40" s="4">
        <f t="shared" si="0"/>
        <v>0</v>
      </c>
    </row>
    <row r="41" spans="1:8" x14ac:dyDescent="0.25">
      <c r="A41" s="5">
        <v>15</v>
      </c>
      <c r="B41" s="6"/>
      <c r="C41" s="50">
        <f>SUM('Purchased - Cost'!J17)</f>
        <v>0</v>
      </c>
      <c r="D41" s="28">
        <f>SUM('Purchased - Cost'!K17)</f>
        <v>0</v>
      </c>
      <c r="E41" s="61">
        <f>SUM('Consumed - Waste'!P17)</f>
        <v>0</v>
      </c>
      <c r="F41" s="63">
        <f>SUM('Consumed - Waste'!N17)</f>
        <v>0</v>
      </c>
      <c r="G41" s="28">
        <f>SUM('Consumed - Waste'!O17)</f>
        <v>0</v>
      </c>
      <c r="H41" s="4">
        <f t="shared" si="0"/>
        <v>0</v>
      </c>
    </row>
    <row r="42" spans="1:8" x14ac:dyDescent="0.25">
      <c r="A42" s="5">
        <v>16</v>
      </c>
      <c r="B42" s="6"/>
      <c r="C42" s="50">
        <f>SUM('Purchased - Cost'!J18)</f>
        <v>0</v>
      </c>
      <c r="D42" s="28">
        <f>SUM('Purchased - Cost'!K18)</f>
        <v>0</v>
      </c>
      <c r="E42" s="61">
        <f>SUM('Consumed - Waste'!P18)</f>
        <v>0</v>
      </c>
      <c r="F42" s="63">
        <f>SUM('Consumed - Waste'!N18)</f>
        <v>0</v>
      </c>
      <c r="G42" s="28">
        <f>SUM('Consumed - Waste'!O18)</f>
        <v>0</v>
      </c>
      <c r="H42" s="4">
        <f t="shared" si="0"/>
        <v>0</v>
      </c>
    </row>
    <row r="43" spans="1:8" x14ac:dyDescent="0.25">
      <c r="A43" s="5">
        <v>17</v>
      </c>
      <c r="B43" s="6"/>
      <c r="C43" s="50">
        <f>SUM('Purchased - Cost'!J19)</f>
        <v>0</v>
      </c>
      <c r="D43" s="28">
        <f>SUM('Purchased - Cost'!K19)</f>
        <v>0</v>
      </c>
      <c r="E43" s="61">
        <f>SUM('Consumed - Waste'!P19)</f>
        <v>0</v>
      </c>
      <c r="F43" s="63">
        <f>SUM('Consumed - Waste'!N19)</f>
        <v>0</v>
      </c>
      <c r="G43" s="28">
        <f>SUM('Consumed - Waste'!O19)</f>
        <v>0</v>
      </c>
      <c r="H43" s="4">
        <f t="shared" si="0"/>
        <v>0</v>
      </c>
    </row>
    <row r="44" spans="1:8" x14ac:dyDescent="0.25">
      <c r="A44" s="5">
        <v>18</v>
      </c>
      <c r="B44" s="6"/>
      <c r="C44" s="50">
        <f>SUM('Purchased - Cost'!J20)</f>
        <v>0</v>
      </c>
      <c r="D44" s="28">
        <f>SUM('Purchased - Cost'!K20)</f>
        <v>0</v>
      </c>
      <c r="E44" s="61">
        <f>SUM('Consumed - Waste'!P20)</f>
        <v>0</v>
      </c>
      <c r="F44" s="63">
        <f>SUM('Consumed - Waste'!N20)</f>
        <v>0</v>
      </c>
      <c r="G44" s="28">
        <f>SUM('Consumed - Waste'!O20)</f>
        <v>0</v>
      </c>
      <c r="H44" s="4">
        <f t="shared" si="0"/>
        <v>0</v>
      </c>
    </row>
    <row r="45" spans="1:8" x14ac:dyDescent="0.25">
      <c r="A45" s="5">
        <v>19</v>
      </c>
      <c r="B45" s="6"/>
      <c r="C45" s="50">
        <f>SUM('Purchased - Cost'!J21)</f>
        <v>0</v>
      </c>
      <c r="D45" s="28">
        <f>SUM('Purchased - Cost'!K21)</f>
        <v>0</v>
      </c>
      <c r="E45" s="61">
        <f>SUM('Consumed - Waste'!P21)</f>
        <v>0</v>
      </c>
      <c r="F45" s="63">
        <f>SUM('Consumed - Waste'!N21)</f>
        <v>0</v>
      </c>
      <c r="G45" s="28">
        <f>SUM('Consumed - Waste'!O21)</f>
        <v>0</v>
      </c>
      <c r="H45" s="4">
        <f t="shared" si="0"/>
        <v>0</v>
      </c>
    </row>
    <row r="46" spans="1:8" x14ac:dyDescent="0.25">
      <c r="A46" s="5">
        <v>20</v>
      </c>
      <c r="B46" s="6"/>
      <c r="C46" s="50">
        <f>SUM('Purchased - Cost'!J22)</f>
        <v>0</v>
      </c>
      <c r="D46" s="28">
        <f>SUM('Purchased - Cost'!K22)</f>
        <v>0</v>
      </c>
      <c r="E46" s="61">
        <f>SUM('Consumed - Waste'!P22)</f>
        <v>0</v>
      </c>
      <c r="F46" s="63">
        <f>SUM('Consumed - Waste'!N22)</f>
        <v>0</v>
      </c>
      <c r="G46" s="28">
        <f>SUM('Consumed - Waste'!O22)</f>
        <v>0</v>
      </c>
      <c r="H46" s="4">
        <f t="shared" si="0"/>
        <v>0</v>
      </c>
    </row>
    <row r="47" spans="1:8" x14ac:dyDescent="0.25">
      <c r="A47" s="5">
        <v>21</v>
      </c>
      <c r="B47" s="6"/>
      <c r="C47" s="50">
        <f>SUM('Purchased - Cost'!J23)</f>
        <v>0</v>
      </c>
      <c r="D47" s="28">
        <f>SUM('Purchased - Cost'!K23)</f>
        <v>0</v>
      </c>
      <c r="E47" s="61">
        <f>SUM('Consumed - Waste'!P23)</f>
        <v>0</v>
      </c>
      <c r="F47" s="63">
        <f>SUM('Consumed - Waste'!N23)</f>
        <v>0</v>
      </c>
      <c r="G47" s="28">
        <f>SUM('Consumed - Waste'!O23)</f>
        <v>0</v>
      </c>
      <c r="H47" s="4">
        <f t="shared" si="0"/>
        <v>0</v>
      </c>
    </row>
    <row r="48" spans="1:8" x14ac:dyDescent="0.25">
      <c r="A48" s="5">
        <v>22</v>
      </c>
      <c r="B48" s="6"/>
      <c r="C48" s="50">
        <f>SUM('Purchased - Cost'!J24)</f>
        <v>0</v>
      </c>
      <c r="D48" s="28">
        <f>SUM('Purchased - Cost'!K24)</f>
        <v>0</v>
      </c>
      <c r="E48" s="61">
        <f>SUM('Consumed - Waste'!P24)</f>
        <v>0</v>
      </c>
      <c r="F48" s="63">
        <f>SUM('Consumed - Waste'!N24)</f>
        <v>0</v>
      </c>
      <c r="G48" s="28">
        <f>SUM('Consumed - Waste'!O24)</f>
        <v>0</v>
      </c>
      <c r="H48" s="4">
        <f t="shared" si="0"/>
        <v>0</v>
      </c>
    </row>
    <row r="49" spans="1:8" x14ac:dyDescent="0.25">
      <c r="A49" s="5">
        <v>23</v>
      </c>
      <c r="B49" s="6"/>
      <c r="C49" s="50">
        <f>SUM('Purchased - Cost'!J25)</f>
        <v>0</v>
      </c>
      <c r="D49" s="28">
        <f>SUM('Purchased - Cost'!K25)</f>
        <v>0</v>
      </c>
      <c r="E49" s="61">
        <f>SUM('Consumed - Waste'!P25)</f>
        <v>0</v>
      </c>
      <c r="F49" s="63">
        <f>SUM('Consumed - Waste'!N25)</f>
        <v>0</v>
      </c>
      <c r="G49" s="28">
        <f>SUM('Consumed - Waste'!O25)</f>
        <v>0</v>
      </c>
      <c r="H49" s="4">
        <f t="shared" si="0"/>
        <v>0</v>
      </c>
    </row>
    <row r="50" spans="1:8" x14ac:dyDescent="0.25">
      <c r="A50" s="5">
        <v>24</v>
      </c>
      <c r="B50" s="6"/>
      <c r="C50" s="50">
        <f>SUM('Purchased - Cost'!J26)</f>
        <v>0</v>
      </c>
      <c r="D50" s="28">
        <f>SUM('Purchased - Cost'!K26)</f>
        <v>0</v>
      </c>
      <c r="E50" s="61">
        <f>SUM('Consumed - Waste'!P26)</f>
        <v>0</v>
      </c>
      <c r="F50" s="63">
        <f>SUM('Consumed - Waste'!N26)</f>
        <v>0</v>
      </c>
      <c r="G50" s="28">
        <f>SUM('Consumed - Waste'!O26)</f>
        <v>0</v>
      </c>
      <c r="H50" s="4">
        <f t="shared" si="0"/>
        <v>0</v>
      </c>
    </row>
    <row r="51" spans="1:8" x14ac:dyDescent="0.25">
      <c r="A51" s="5">
        <v>25</v>
      </c>
      <c r="B51" s="6"/>
      <c r="C51" s="50">
        <f>SUM('Purchased - Cost'!J27)</f>
        <v>0</v>
      </c>
      <c r="D51" s="28">
        <f>SUM('Purchased - Cost'!K27)</f>
        <v>0</v>
      </c>
      <c r="E51" s="61">
        <f>SUM('Consumed - Waste'!P27)</f>
        <v>0</v>
      </c>
      <c r="F51" s="63">
        <f>SUM('Consumed - Waste'!N27)</f>
        <v>0</v>
      </c>
      <c r="G51" s="28">
        <f>SUM('Consumed - Waste'!O27)</f>
        <v>0</v>
      </c>
      <c r="H51" s="4">
        <f t="shared" si="0"/>
        <v>0</v>
      </c>
    </row>
    <row r="52" spans="1:8" x14ac:dyDescent="0.25">
      <c r="A52" s="5">
        <v>26</v>
      </c>
      <c r="B52" s="6"/>
      <c r="C52" s="50">
        <f>SUM('Purchased - Cost'!J28)</f>
        <v>0</v>
      </c>
      <c r="D52" s="28">
        <f>SUM('Purchased - Cost'!K28)</f>
        <v>0</v>
      </c>
      <c r="E52" s="61">
        <f>SUM('Consumed - Waste'!P28)</f>
        <v>0</v>
      </c>
      <c r="F52" s="63">
        <f>SUM('Consumed - Waste'!N28)</f>
        <v>0</v>
      </c>
      <c r="G52" s="28">
        <f>SUM('Consumed - Waste'!O28)</f>
        <v>0</v>
      </c>
      <c r="H52" s="4">
        <f t="shared" si="0"/>
        <v>0</v>
      </c>
    </row>
    <row r="53" spans="1:8" x14ac:dyDescent="0.25">
      <c r="A53" s="5">
        <v>27</v>
      </c>
      <c r="B53" s="6"/>
      <c r="C53" s="50">
        <f>SUM('Purchased - Cost'!J29)</f>
        <v>0</v>
      </c>
      <c r="D53" s="28">
        <f>SUM('Purchased - Cost'!K29)</f>
        <v>0</v>
      </c>
      <c r="E53" s="61">
        <f>SUM('Consumed - Waste'!P29)</f>
        <v>0</v>
      </c>
      <c r="F53" s="63">
        <f>SUM('Consumed - Waste'!N29)</f>
        <v>0</v>
      </c>
      <c r="G53" s="28">
        <f>SUM('Consumed - Waste'!O29)</f>
        <v>0</v>
      </c>
      <c r="H53" s="4">
        <f t="shared" si="0"/>
        <v>0</v>
      </c>
    </row>
    <row r="54" spans="1:8" x14ac:dyDescent="0.25">
      <c r="A54" s="5">
        <v>28</v>
      </c>
      <c r="B54" s="6"/>
      <c r="C54" s="50">
        <f>SUM('Purchased - Cost'!J30)</f>
        <v>0</v>
      </c>
      <c r="D54" s="28">
        <f>SUM('Purchased - Cost'!K30)</f>
        <v>0</v>
      </c>
      <c r="E54" s="61">
        <f>SUM('Consumed - Waste'!P30)</f>
        <v>0</v>
      </c>
      <c r="F54" s="63">
        <f>SUM('Consumed - Waste'!N30)</f>
        <v>0</v>
      </c>
      <c r="G54" s="28">
        <f>SUM('Consumed - Waste'!O30)</f>
        <v>0</v>
      </c>
      <c r="H54" s="4">
        <f t="shared" si="0"/>
        <v>0</v>
      </c>
    </row>
    <row r="55" spans="1:8" x14ac:dyDescent="0.25">
      <c r="A55" s="5">
        <v>29</v>
      </c>
      <c r="B55" s="6"/>
      <c r="C55" s="50">
        <f>SUM('Purchased - Cost'!J31)</f>
        <v>0</v>
      </c>
      <c r="D55" s="28">
        <f>SUM('Purchased - Cost'!K31)</f>
        <v>0</v>
      </c>
      <c r="E55" s="61">
        <f>SUM('Consumed - Waste'!P31)</f>
        <v>0</v>
      </c>
      <c r="F55" s="63">
        <f>SUM('Consumed - Waste'!N31)</f>
        <v>0</v>
      </c>
      <c r="G55" s="28">
        <f>SUM('Consumed - Waste'!O31)</f>
        <v>0</v>
      </c>
      <c r="H55" s="4">
        <f t="shared" si="0"/>
        <v>0</v>
      </c>
    </row>
    <row r="56" spans="1:8" x14ac:dyDescent="0.25">
      <c r="A56" s="5">
        <v>30</v>
      </c>
      <c r="B56" s="6"/>
      <c r="C56" s="50">
        <f>SUM('Purchased - Cost'!J32)</f>
        <v>0</v>
      </c>
      <c r="D56" s="28">
        <f>SUM('Purchased - Cost'!K32)</f>
        <v>0</v>
      </c>
      <c r="E56" s="61">
        <f>SUM('Consumed - Waste'!P32)</f>
        <v>0</v>
      </c>
      <c r="F56" s="63">
        <f>SUM('Consumed - Waste'!N32)</f>
        <v>0</v>
      </c>
      <c r="G56" s="28">
        <f>SUM('Consumed - Waste'!O32)</f>
        <v>0</v>
      </c>
      <c r="H56" s="4">
        <f t="shared" si="0"/>
        <v>0</v>
      </c>
    </row>
    <row r="57" spans="1:8" ht="15.75" thickBot="1" x14ac:dyDescent="0.3">
      <c r="A57" s="8">
        <v>31</v>
      </c>
      <c r="B57" s="9"/>
      <c r="C57" s="50">
        <f>SUM('Purchased - Cost'!J33)</f>
        <v>0</v>
      </c>
      <c r="D57" s="28">
        <f>SUM('Purchased - Cost'!K33)</f>
        <v>0</v>
      </c>
      <c r="E57" s="61">
        <f>SUM('Consumed - Waste'!P33)</f>
        <v>0</v>
      </c>
      <c r="F57" s="63">
        <f>SUM('Consumed - Waste'!N33)</f>
        <v>0</v>
      </c>
      <c r="G57" s="28">
        <f>SUM('Consumed - Waste'!O33)</f>
        <v>0</v>
      </c>
      <c r="H57" s="4">
        <f t="shared" si="0"/>
        <v>0</v>
      </c>
    </row>
    <row r="58" spans="1:8" ht="16.5" thickTop="1" thickBot="1" x14ac:dyDescent="0.3">
      <c r="A58" s="10" t="s">
        <v>13</v>
      </c>
      <c r="B58" s="11">
        <f>SUM(B27)</f>
        <v>0</v>
      </c>
      <c r="C58" s="11">
        <f t="shared" ref="C58:H58" si="1">SUM(C27:C57)</f>
        <v>0</v>
      </c>
      <c r="D58" s="11">
        <f t="shared" si="1"/>
        <v>0</v>
      </c>
      <c r="E58" s="64">
        <f t="shared" si="1"/>
        <v>0</v>
      </c>
      <c r="F58" s="65">
        <f t="shared" si="1"/>
        <v>0</v>
      </c>
      <c r="G58" s="11">
        <f t="shared" si="1"/>
        <v>0</v>
      </c>
      <c r="H58" s="24">
        <f t="shared" si="1"/>
        <v>0</v>
      </c>
    </row>
    <row r="59" spans="1:8" ht="16.5" thickTop="1" thickBot="1" x14ac:dyDescent="0.3"/>
    <row r="60" spans="1:8" ht="16.5" thickTop="1" thickBot="1" x14ac:dyDescent="0.3">
      <c r="A60" s="115" t="s">
        <v>14</v>
      </c>
      <c r="B60" s="116"/>
      <c r="C60" s="116"/>
      <c r="D60" s="117"/>
      <c r="E60" s="52"/>
      <c r="F60" s="52"/>
      <c r="G60" s="51"/>
    </row>
    <row r="61" spans="1:8" ht="15.75" thickTop="1" x14ac:dyDescent="0.25">
      <c r="A61" s="118" t="s">
        <v>16</v>
      </c>
      <c r="B61" s="119"/>
      <c r="C61" s="142" t="e">
        <f>SUM((D58) / (B58 + C58))</f>
        <v>#DIV/0!</v>
      </c>
      <c r="D61" s="143"/>
      <c r="E61" s="42"/>
      <c r="F61" s="31"/>
    </row>
    <row r="62" spans="1:8" ht="15.75" thickBot="1" x14ac:dyDescent="0.3">
      <c r="A62" s="120" t="s">
        <v>18</v>
      </c>
      <c r="B62" s="121"/>
      <c r="C62" s="113">
        <f>SUM(B58+C58)-(E58+'Purchased - Cost'!D39+'Purchased - Cost'!E39+'Purchased - Cost'!F39+'Purchased - Cost'!G39+G58)</f>
        <v>0</v>
      </c>
      <c r="D62" s="114"/>
      <c r="E62" s="42"/>
      <c r="F62" s="45"/>
    </row>
    <row r="63" spans="1:8" ht="15.75" thickTop="1" x14ac:dyDescent="0.25"/>
  </sheetData>
  <sheetProtection algorithmName="SHA-512" hashValue="Diic+SsjNGW+o9b1Ii7JaDN78zGeuU4oKmMTUEdSI1Nx07Sxd9R2y7wr0lbiT3I7ocA3DiB6UmXdk8fyUqMuDg==" saltValue="mVjhGcN0JGt1LDjO9jz9AA==" spinCount="100000" sheet="1" objects="1" scenarios="1"/>
  <mergeCells count="23">
    <mergeCell ref="C62:D62"/>
    <mergeCell ref="A60:D60"/>
    <mergeCell ref="A61:B61"/>
    <mergeCell ref="A62:B62"/>
    <mergeCell ref="A22:H22"/>
    <mergeCell ref="B23:E23"/>
    <mergeCell ref="F23:H23"/>
    <mergeCell ref="A24:A26"/>
    <mergeCell ref="B24:B26"/>
    <mergeCell ref="C24:C26"/>
    <mergeCell ref="D24:D26"/>
    <mergeCell ref="E24:E26"/>
    <mergeCell ref="F24:F26"/>
    <mergeCell ref="G24:G26"/>
    <mergeCell ref="H24:H26"/>
    <mergeCell ref="C61:D61"/>
    <mergeCell ref="A19:H19"/>
    <mergeCell ref="A20:B20"/>
    <mergeCell ref="C20:D20"/>
    <mergeCell ref="E20:H20"/>
    <mergeCell ref="A21:B21"/>
    <mergeCell ref="C21:E21"/>
    <mergeCell ref="G21:H21"/>
  </mergeCells>
  <pageMargins left="0.25" right="0.25" top="0.5" bottom="0.5" header="0.5" footer="0.5"/>
  <pageSetup orientation="portrait" r:id="rId1"/>
  <rowBreaks count="1" manualBreakCount="1">
    <brk id="18" max="16383" man="1"/>
  </rowBreaks>
  <ignoredErrors>
    <ignoredError sqref="C61" evalError="1"/>
  </ignoredErrors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66675</xdr:rowOff>
              </from>
              <to>
                <xdr:col>8</xdr:col>
                <xdr:colOff>209550</xdr:colOff>
                <xdr:row>16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"/>
  <sheetViews>
    <sheetView workbookViewId="0">
      <selection activeCell="B1" sqref="B1:M1"/>
    </sheetView>
  </sheetViews>
  <sheetFormatPr defaultRowHeight="15" x14ac:dyDescent="0.25"/>
  <cols>
    <col min="1" max="1" width="8" customWidth="1"/>
    <col min="2" max="9" width="10.5703125" customWidth="1"/>
    <col min="10" max="13" width="11.140625" customWidth="1"/>
    <col min="14" max="15" width="10.5703125" customWidth="1"/>
    <col min="16" max="16" width="9.140625" customWidth="1"/>
    <col min="17" max="18" width="10.5703125" customWidth="1"/>
    <col min="19" max="19" width="9.7109375" customWidth="1"/>
  </cols>
  <sheetData>
    <row r="1" spans="1:19" ht="16.5" thickTop="1" thickBot="1" x14ac:dyDescent="0.3">
      <c r="A1" s="148" t="s">
        <v>7</v>
      </c>
      <c r="B1" s="115" t="s">
        <v>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5" t="s">
        <v>35</v>
      </c>
      <c r="O1" s="116"/>
      <c r="P1" s="117"/>
      <c r="Q1" s="146"/>
      <c r="R1" s="147"/>
      <c r="S1" s="147"/>
    </row>
    <row r="2" spans="1:19" ht="61.5" thickTop="1" thickBot="1" x14ac:dyDescent="0.3">
      <c r="A2" s="149"/>
      <c r="B2" s="26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4" t="s">
        <v>29</v>
      </c>
      <c r="I2" s="14" t="s">
        <v>30</v>
      </c>
      <c r="J2" s="14" t="s">
        <v>31</v>
      </c>
      <c r="K2" s="14" t="s">
        <v>64</v>
      </c>
      <c r="L2" s="14" t="s">
        <v>54</v>
      </c>
      <c r="M2" s="25" t="s">
        <v>55</v>
      </c>
      <c r="N2" s="26" t="s">
        <v>32</v>
      </c>
      <c r="O2" s="14" t="s">
        <v>33</v>
      </c>
      <c r="P2" s="15" t="s">
        <v>34</v>
      </c>
    </row>
    <row r="3" spans="1:19" ht="15.75" thickTop="1" x14ac:dyDescent="0.25">
      <c r="A3" s="36">
        <v>1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20">
        <f t="shared" ref="N3:P4" si="0">SUM(B3+E3+H3+K3)</f>
        <v>0</v>
      </c>
      <c r="O3" s="21">
        <f t="shared" si="0"/>
        <v>0</v>
      </c>
      <c r="P3" s="22">
        <f t="shared" si="0"/>
        <v>0</v>
      </c>
    </row>
    <row r="4" spans="1:19" x14ac:dyDescent="0.25">
      <c r="A4" s="37">
        <v>2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55">
        <f t="shared" si="0"/>
        <v>0</v>
      </c>
      <c r="O4" s="56">
        <f t="shared" si="0"/>
        <v>0</v>
      </c>
      <c r="P4" s="57">
        <f t="shared" si="0"/>
        <v>0</v>
      </c>
    </row>
    <row r="5" spans="1:19" x14ac:dyDescent="0.25">
      <c r="A5" s="37">
        <v>3</v>
      </c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55">
        <f t="shared" ref="N5:N33" si="1">SUM(B5+E5+H5+K5)</f>
        <v>0</v>
      </c>
      <c r="O5" s="56">
        <f t="shared" ref="O5:O33" si="2">SUM(C5+F5+I5+L5)</f>
        <v>0</v>
      </c>
      <c r="P5" s="57">
        <f t="shared" ref="P5:P33" si="3">SUM(D5+G5+J5+M5)</f>
        <v>0</v>
      </c>
    </row>
    <row r="6" spans="1:19" x14ac:dyDescent="0.25">
      <c r="A6" s="37">
        <v>4</v>
      </c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55">
        <f t="shared" si="1"/>
        <v>0</v>
      </c>
      <c r="O6" s="56">
        <f t="shared" si="2"/>
        <v>0</v>
      </c>
      <c r="P6" s="57">
        <f t="shared" si="3"/>
        <v>0</v>
      </c>
    </row>
    <row r="7" spans="1:19" x14ac:dyDescent="0.25">
      <c r="A7" s="37">
        <v>5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55">
        <f t="shared" si="1"/>
        <v>0</v>
      </c>
      <c r="O7" s="56">
        <f t="shared" si="2"/>
        <v>0</v>
      </c>
      <c r="P7" s="57">
        <f t="shared" si="3"/>
        <v>0</v>
      </c>
    </row>
    <row r="8" spans="1:19" x14ac:dyDescent="0.25">
      <c r="A8" s="37">
        <v>6</v>
      </c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55">
        <f t="shared" si="1"/>
        <v>0</v>
      </c>
      <c r="O8" s="56">
        <f t="shared" si="2"/>
        <v>0</v>
      </c>
      <c r="P8" s="57">
        <f t="shared" si="3"/>
        <v>0</v>
      </c>
    </row>
    <row r="9" spans="1:19" x14ac:dyDescent="0.25">
      <c r="A9" s="37">
        <v>7</v>
      </c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55">
        <f t="shared" si="1"/>
        <v>0</v>
      </c>
      <c r="O9" s="56">
        <f t="shared" si="2"/>
        <v>0</v>
      </c>
      <c r="P9" s="57">
        <f t="shared" si="3"/>
        <v>0</v>
      </c>
    </row>
    <row r="10" spans="1:19" x14ac:dyDescent="0.25">
      <c r="A10" s="37">
        <v>8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55">
        <f t="shared" si="1"/>
        <v>0</v>
      </c>
      <c r="O10" s="56">
        <f t="shared" si="2"/>
        <v>0</v>
      </c>
      <c r="P10" s="57">
        <f t="shared" si="3"/>
        <v>0</v>
      </c>
    </row>
    <row r="11" spans="1:19" x14ac:dyDescent="0.25">
      <c r="A11" s="37">
        <v>9</v>
      </c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55">
        <f t="shared" si="1"/>
        <v>0</v>
      </c>
      <c r="O11" s="56">
        <f t="shared" si="2"/>
        <v>0</v>
      </c>
      <c r="P11" s="57">
        <f t="shared" si="3"/>
        <v>0</v>
      </c>
    </row>
    <row r="12" spans="1:19" x14ac:dyDescent="0.25">
      <c r="A12" s="37">
        <v>10</v>
      </c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55">
        <f t="shared" si="1"/>
        <v>0</v>
      </c>
      <c r="O12" s="56">
        <f t="shared" si="2"/>
        <v>0</v>
      </c>
      <c r="P12" s="57">
        <f t="shared" si="3"/>
        <v>0</v>
      </c>
    </row>
    <row r="13" spans="1:19" x14ac:dyDescent="0.25">
      <c r="A13" s="37">
        <v>11</v>
      </c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55">
        <f t="shared" si="1"/>
        <v>0</v>
      </c>
      <c r="O13" s="56">
        <f t="shared" si="2"/>
        <v>0</v>
      </c>
      <c r="P13" s="57">
        <f t="shared" si="3"/>
        <v>0</v>
      </c>
    </row>
    <row r="14" spans="1:19" x14ac:dyDescent="0.25">
      <c r="A14" s="37">
        <v>12</v>
      </c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55">
        <f t="shared" si="1"/>
        <v>0</v>
      </c>
      <c r="O14" s="56">
        <f t="shared" si="2"/>
        <v>0</v>
      </c>
      <c r="P14" s="57">
        <f t="shared" si="3"/>
        <v>0</v>
      </c>
    </row>
    <row r="15" spans="1:19" x14ac:dyDescent="0.25">
      <c r="A15" s="37">
        <v>13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55">
        <f t="shared" si="1"/>
        <v>0</v>
      </c>
      <c r="O15" s="56">
        <f t="shared" si="2"/>
        <v>0</v>
      </c>
      <c r="P15" s="57">
        <f t="shared" si="3"/>
        <v>0</v>
      </c>
    </row>
    <row r="16" spans="1:19" x14ac:dyDescent="0.25">
      <c r="A16" s="37">
        <v>14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55">
        <f t="shared" si="1"/>
        <v>0</v>
      </c>
      <c r="O16" s="56">
        <f t="shared" si="2"/>
        <v>0</v>
      </c>
      <c r="P16" s="57">
        <f t="shared" si="3"/>
        <v>0</v>
      </c>
    </row>
    <row r="17" spans="1:16" x14ac:dyDescent="0.25">
      <c r="A17" s="37">
        <v>15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55">
        <f t="shared" si="1"/>
        <v>0</v>
      </c>
      <c r="O17" s="56">
        <f t="shared" si="2"/>
        <v>0</v>
      </c>
      <c r="P17" s="57">
        <f t="shared" si="3"/>
        <v>0</v>
      </c>
    </row>
    <row r="18" spans="1:16" x14ac:dyDescent="0.25">
      <c r="A18" s="37">
        <v>16</v>
      </c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55">
        <f t="shared" si="1"/>
        <v>0</v>
      </c>
      <c r="O18" s="56">
        <f t="shared" si="2"/>
        <v>0</v>
      </c>
      <c r="P18" s="57">
        <f t="shared" si="3"/>
        <v>0</v>
      </c>
    </row>
    <row r="19" spans="1:16" x14ac:dyDescent="0.25">
      <c r="A19" s="37">
        <v>17</v>
      </c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55">
        <f t="shared" si="1"/>
        <v>0</v>
      </c>
      <c r="O19" s="56">
        <f t="shared" si="2"/>
        <v>0</v>
      </c>
      <c r="P19" s="57">
        <f t="shared" si="3"/>
        <v>0</v>
      </c>
    </row>
    <row r="20" spans="1:16" x14ac:dyDescent="0.25">
      <c r="A20" s="37">
        <v>18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55">
        <f t="shared" si="1"/>
        <v>0</v>
      </c>
      <c r="O20" s="56">
        <f t="shared" si="2"/>
        <v>0</v>
      </c>
      <c r="P20" s="57">
        <f t="shared" si="3"/>
        <v>0</v>
      </c>
    </row>
    <row r="21" spans="1:16" x14ac:dyDescent="0.25">
      <c r="A21" s="37">
        <v>19</v>
      </c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55">
        <f t="shared" si="1"/>
        <v>0</v>
      </c>
      <c r="O21" s="56">
        <f t="shared" si="2"/>
        <v>0</v>
      </c>
      <c r="P21" s="57">
        <f t="shared" si="3"/>
        <v>0</v>
      </c>
    </row>
    <row r="22" spans="1:16" x14ac:dyDescent="0.25">
      <c r="A22" s="37">
        <v>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55">
        <f t="shared" si="1"/>
        <v>0</v>
      </c>
      <c r="O22" s="56">
        <f t="shared" si="2"/>
        <v>0</v>
      </c>
      <c r="P22" s="57">
        <f t="shared" si="3"/>
        <v>0</v>
      </c>
    </row>
    <row r="23" spans="1:16" x14ac:dyDescent="0.25">
      <c r="A23" s="37">
        <v>21</v>
      </c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55">
        <f t="shared" si="1"/>
        <v>0</v>
      </c>
      <c r="O23" s="56">
        <f t="shared" si="2"/>
        <v>0</v>
      </c>
      <c r="P23" s="57">
        <f t="shared" si="3"/>
        <v>0</v>
      </c>
    </row>
    <row r="24" spans="1:16" x14ac:dyDescent="0.25">
      <c r="A24" s="37">
        <v>22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55">
        <f t="shared" si="1"/>
        <v>0</v>
      </c>
      <c r="O24" s="56">
        <f t="shared" si="2"/>
        <v>0</v>
      </c>
      <c r="P24" s="57">
        <f t="shared" si="3"/>
        <v>0</v>
      </c>
    </row>
    <row r="25" spans="1:16" x14ac:dyDescent="0.25">
      <c r="A25" s="37">
        <v>23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55">
        <f t="shared" si="1"/>
        <v>0</v>
      </c>
      <c r="O25" s="56">
        <f t="shared" si="2"/>
        <v>0</v>
      </c>
      <c r="P25" s="57">
        <f t="shared" si="3"/>
        <v>0</v>
      </c>
    </row>
    <row r="26" spans="1:16" x14ac:dyDescent="0.25">
      <c r="A26" s="37">
        <v>24</v>
      </c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55">
        <f t="shared" si="1"/>
        <v>0</v>
      </c>
      <c r="O26" s="56">
        <f t="shared" si="2"/>
        <v>0</v>
      </c>
      <c r="P26" s="57">
        <f t="shared" si="3"/>
        <v>0</v>
      </c>
    </row>
    <row r="27" spans="1:16" x14ac:dyDescent="0.25">
      <c r="A27" s="37">
        <v>25</v>
      </c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55">
        <f t="shared" si="1"/>
        <v>0</v>
      </c>
      <c r="O27" s="56">
        <f t="shared" si="2"/>
        <v>0</v>
      </c>
      <c r="P27" s="57">
        <f t="shared" si="3"/>
        <v>0</v>
      </c>
    </row>
    <row r="28" spans="1:16" x14ac:dyDescent="0.25">
      <c r="A28" s="37">
        <v>26</v>
      </c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55">
        <f t="shared" si="1"/>
        <v>0</v>
      </c>
      <c r="O28" s="56">
        <f t="shared" si="2"/>
        <v>0</v>
      </c>
      <c r="P28" s="57">
        <f t="shared" si="3"/>
        <v>0</v>
      </c>
    </row>
    <row r="29" spans="1:16" x14ac:dyDescent="0.25">
      <c r="A29" s="37">
        <v>27</v>
      </c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55">
        <f t="shared" si="1"/>
        <v>0</v>
      </c>
      <c r="O29" s="56">
        <f t="shared" si="2"/>
        <v>0</v>
      </c>
      <c r="P29" s="57">
        <f t="shared" si="3"/>
        <v>0</v>
      </c>
    </row>
    <row r="30" spans="1:16" x14ac:dyDescent="0.25">
      <c r="A30" s="37">
        <v>28</v>
      </c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55">
        <f t="shared" si="1"/>
        <v>0</v>
      </c>
      <c r="O30" s="56">
        <f t="shared" si="2"/>
        <v>0</v>
      </c>
      <c r="P30" s="57">
        <f t="shared" si="3"/>
        <v>0</v>
      </c>
    </row>
    <row r="31" spans="1:16" x14ac:dyDescent="0.25">
      <c r="A31" s="37">
        <v>29</v>
      </c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55">
        <f t="shared" si="1"/>
        <v>0</v>
      </c>
      <c r="O31" s="56">
        <f t="shared" si="2"/>
        <v>0</v>
      </c>
      <c r="P31" s="57">
        <f t="shared" si="3"/>
        <v>0</v>
      </c>
    </row>
    <row r="32" spans="1:16" x14ac:dyDescent="0.25">
      <c r="A32" s="37">
        <v>30</v>
      </c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55">
        <f t="shared" si="1"/>
        <v>0</v>
      </c>
      <c r="O32" s="56">
        <f t="shared" si="2"/>
        <v>0</v>
      </c>
      <c r="P32" s="57">
        <f t="shared" si="3"/>
        <v>0</v>
      </c>
    </row>
    <row r="33" spans="1:17" ht="15.75" thickBot="1" x14ac:dyDescent="0.3">
      <c r="A33" s="38">
        <v>31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55">
        <f t="shared" si="1"/>
        <v>0</v>
      </c>
      <c r="O33" s="56">
        <f t="shared" si="2"/>
        <v>0</v>
      </c>
      <c r="P33" s="57">
        <f t="shared" si="3"/>
        <v>0</v>
      </c>
    </row>
    <row r="34" spans="1:17" ht="16.5" thickTop="1" thickBot="1" x14ac:dyDescent="0.3">
      <c r="A34" s="18" t="s">
        <v>13</v>
      </c>
      <c r="B34" s="88">
        <f t="shared" ref="B34:P34" si="4">SUM(B3:B33)</f>
        <v>0</v>
      </c>
      <c r="C34" s="88">
        <f t="shared" si="4"/>
        <v>0</v>
      </c>
      <c r="D34" s="88">
        <f t="shared" si="4"/>
        <v>0</v>
      </c>
      <c r="E34" s="88">
        <f t="shared" si="4"/>
        <v>0</v>
      </c>
      <c r="F34" s="88">
        <f t="shared" si="4"/>
        <v>0</v>
      </c>
      <c r="G34" s="88">
        <f t="shared" si="4"/>
        <v>0</v>
      </c>
      <c r="H34" s="88">
        <f t="shared" si="4"/>
        <v>0</v>
      </c>
      <c r="I34" s="88">
        <f t="shared" si="4"/>
        <v>0</v>
      </c>
      <c r="J34" s="88">
        <f t="shared" si="4"/>
        <v>0</v>
      </c>
      <c r="K34" s="88">
        <f t="shared" si="4"/>
        <v>0</v>
      </c>
      <c r="L34" s="88">
        <f t="shared" si="4"/>
        <v>0</v>
      </c>
      <c r="M34" s="89">
        <f t="shared" si="4"/>
        <v>0</v>
      </c>
      <c r="N34" s="65">
        <f t="shared" si="4"/>
        <v>0</v>
      </c>
      <c r="O34" s="11">
        <f t="shared" si="4"/>
        <v>0</v>
      </c>
      <c r="P34" s="24">
        <f t="shared" si="4"/>
        <v>0</v>
      </c>
    </row>
    <row r="35" spans="1:17" ht="16.5" thickTop="1" thickBot="1" x14ac:dyDescent="0.3"/>
    <row r="36" spans="1:17" ht="15.75" thickTop="1" x14ac:dyDescent="0.25">
      <c r="A36" s="150" t="s">
        <v>20</v>
      </c>
      <c r="B36" s="151"/>
      <c r="C36" s="152"/>
      <c r="E36" s="58" t="s">
        <v>60</v>
      </c>
      <c r="F36" s="66">
        <f>SUM(B34+E34+H34+K34)</f>
        <v>0</v>
      </c>
      <c r="G36" s="58" t="s">
        <v>59</v>
      </c>
      <c r="H36" s="66">
        <f>SUM(C34+F34+I34+L34)</f>
        <v>0</v>
      </c>
      <c r="I36" s="59" t="s">
        <v>61</v>
      </c>
      <c r="J36" s="66">
        <f>SUM(D34+G34+J34+M34)</f>
        <v>0</v>
      </c>
      <c r="K36" s="66"/>
      <c r="L36" s="66"/>
      <c r="M36" s="66"/>
    </row>
    <row r="37" spans="1:17" x14ac:dyDescent="0.25">
      <c r="A37" s="153" t="s">
        <v>21</v>
      </c>
      <c r="B37" s="154"/>
      <c r="C37" s="13"/>
      <c r="E37" s="58"/>
    </row>
    <row r="38" spans="1:17" ht="15.75" thickBot="1" x14ac:dyDescent="0.3">
      <c r="A38" s="144" t="s">
        <v>22</v>
      </c>
      <c r="B38" s="145"/>
      <c r="C38" s="29">
        <f>SUM(C37 / 8)</f>
        <v>0</v>
      </c>
    </row>
    <row r="39" spans="1:17" ht="15.75" thickTop="1" x14ac:dyDescent="0.25"/>
    <row r="42" spans="1:17" x14ac:dyDescent="0.25">
      <c r="Q42" s="30"/>
    </row>
    <row r="43" spans="1:17" x14ac:dyDescent="0.25">
      <c r="Q43" s="31"/>
    </row>
    <row r="44" spans="1:17" x14ac:dyDescent="0.25">
      <c r="Q44" s="32"/>
    </row>
  </sheetData>
  <sheetProtection algorithmName="SHA-512" hashValue="gpfw7h22+y4YFCskmW4C+LeLguUiIvCP4VzSlFtYSLZnSbmnSoIg/AagoiLtRSgF6T2RL2VluC87FbRMKBxEyw==" saltValue="YB0rdA3/1CVraF0pAXA9+A==" spinCount="100000" sheet="1" objects="1" scenarios="1"/>
  <mergeCells count="7">
    <mergeCell ref="A38:B38"/>
    <mergeCell ref="Q1:S1"/>
    <mergeCell ref="A1:A2"/>
    <mergeCell ref="A36:C36"/>
    <mergeCell ref="A37:B37"/>
    <mergeCell ref="B1:M1"/>
    <mergeCell ref="N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workbookViewId="0">
      <selection activeCell="B1" sqref="B1:I1"/>
    </sheetView>
  </sheetViews>
  <sheetFormatPr defaultRowHeight="15" x14ac:dyDescent="0.25"/>
  <cols>
    <col min="2" max="2" width="12.28515625" customWidth="1"/>
    <col min="3" max="3" width="12" customWidth="1"/>
    <col min="4" max="4" width="11.7109375" customWidth="1"/>
    <col min="5" max="6" width="12.85546875" customWidth="1"/>
    <col min="7" max="7" width="11.42578125" customWidth="1"/>
    <col min="8" max="8" width="10" customWidth="1"/>
    <col min="9" max="9" width="10.28515625" customWidth="1"/>
    <col min="10" max="10" width="10.85546875" customWidth="1"/>
    <col min="12" max="12" width="10" customWidth="1"/>
    <col min="13" max="13" width="11.5703125" customWidth="1"/>
  </cols>
  <sheetData>
    <row r="1" spans="1:13" ht="16.5" thickTop="1" thickBot="1" x14ac:dyDescent="0.3">
      <c r="A1" s="167" t="s">
        <v>7</v>
      </c>
      <c r="B1" s="115" t="s">
        <v>5</v>
      </c>
      <c r="C1" s="116"/>
      <c r="D1" s="116"/>
      <c r="E1" s="116"/>
      <c r="F1" s="116"/>
      <c r="G1" s="116"/>
      <c r="H1" s="116"/>
      <c r="I1" s="116"/>
      <c r="J1" s="163" t="s">
        <v>53</v>
      </c>
      <c r="K1" s="117"/>
      <c r="L1" s="157"/>
      <c r="M1" s="147"/>
    </row>
    <row r="2" spans="1:13" ht="61.5" thickTop="1" thickBot="1" x14ac:dyDescent="0.3">
      <c r="A2" s="168"/>
      <c r="B2" s="54" t="s">
        <v>36</v>
      </c>
      <c r="C2" s="14" t="s">
        <v>39</v>
      </c>
      <c r="D2" s="14" t="s">
        <v>37</v>
      </c>
      <c r="E2" s="14" t="s">
        <v>40</v>
      </c>
      <c r="F2" s="14" t="s">
        <v>38</v>
      </c>
      <c r="G2" s="14" t="s">
        <v>41</v>
      </c>
      <c r="H2" s="14" t="s">
        <v>56</v>
      </c>
      <c r="I2" s="15" t="s">
        <v>57</v>
      </c>
      <c r="J2" s="43" t="s">
        <v>48</v>
      </c>
      <c r="K2" s="19" t="s">
        <v>49</v>
      </c>
    </row>
    <row r="3" spans="1:13" ht="15.75" thickTop="1" x14ac:dyDescent="0.25">
      <c r="A3" s="16">
        <v>1</v>
      </c>
      <c r="B3" s="67"/>
      <c r="C3" s="67"/>
      <c r="D3" s="67"/>
      <c r="E3" s="67"/>
      <c r="F3" s="67"/>
      <c r="G3" s="67"/>
      <c r="H3" s="67"/>
      <c r="I3" s="68"/>
      <c r="J3" s="47">
        <f>SUM(B3+D3+F3++H3)</f>
        <v>0</v>
      </c>
      <c r="K3" s="22">
        <f>SUM(C3+E3+G3+I3)</f>
        <v>0</v>
      </c>
    </row>
    <row r="4" spans="1:13" x14ac:dyDescent="0.25">
      <c r="A4" s="16">
        <v>2</v>
      </c>
      <c r="B4" s="69"/>
      <c r="C4" s="69"/>
      <c r="D4" s="69"/>
      <c r="E4" s="69"/>
      <c r="F4" s="69"/>
      <c r="G4" s="69"/>
      <c r="H4" s="69"/>
      <c r="I4" s="70"/>
      <c r="J4" s="48">
        <f>SUM(B4+D4+F4+H4)</f>
        <v>0</v>
      </c>
      <c r="K4" s="23">
        <f>SUM(C4+E4+G4+I4)</f>
        <v>0</v>
      </c>
    </row>
    <row r="5" spans="1:13" x14ac:dyDescent="0.25">
      <c r="A5" s="16">
        <v>3</v>
      </c>
      <c r="B5" s="69"/>
      <c r="C5" s="69"/>
      <c r="D5" s="69"/>
      <c r="E5" s="69"/>
      <c r="F5" s="69"/>
      <c r="G5" s="69"/>
      <c r="H5" s="69"/>
      <c r="I5" s="70"/>
      <c r="J5" s="48">
        <f t="shared" ref="J5:J32" si="0">SUM(B5+D5+F5+H5)</f>
        <v>0</v>
      </c>
      <c r="K5" s="23">
        <f t="shared" ref="K5:K33" si="1">SUM(C5+E5+G5+I5)</f>
        <v>0</v>
      </c>
    </row>
    <row r="6" spans="1:13" x14ac:dyDescent="0.25">
      <c r="A6" s="16">
        <v>4</v>
      </c>
      <c r="B6" s="69"/>
      <c r="C6" s="69"/>
      <c r="D6" s="69"/>
      <c r="E6" s="69"/>
      <c r="F6" s="69"/>
      <c r="G6" s="69"/>
      <c r="H6" s="69"/>
      <c r="I6" s="70"/>
      <c r="J6" s="48">
        <f t="shared" si="0"/>
        <v>0</v>
      </c>
      <c r="K6" s="23">
        <f t="shared" si="1"/>
        <v>0</v>
      </c>
    </row>
    <row r="7" spans="1:13" x14ac:dyDescent="0.25">
      <c r="A7" s="16">
        <v>5</v>
      </c>
      <c r="B7" s="69"/>
      <c r="C7" s="69"/>
      <c r="D7" s="69"/>
      <c r="E7" s="69"/>
      <c r="F7" s="69"/>
      <c r="G7" s="69"/>
      <c r="H7" s="69"/>
      <c r="I7" s="70"/>
      <c r="J7" s="48">
        <f t="shared" si="0"/>
        <v>0</v>
      </c>
      <c r="K7" s="23">
        <f t="shared" si="1"/>
        <v>0</v>
      </c>
    </row>
    <row r="8" spans="1:13" x14ac:dyDescent="0.25">
      <c r="A8" s="16">
        <v>6</v>
      </c>
      <c r="B8" s="69"/>
      <c r="C8" s="69"/>
      <c r="D8" s="69"/>
      <c r="E8" s="69"/>
      <c r="F8" s="69"/>
      <c r="G8" s="69"/>
      <c r="H8" s="69"/>
      <c r="I8" s="70"/>
      <c r="J8" s="48">
        <f t="shared" si="0"/>
        <v>0</v>
      </c>
      <c r="K8" s="23">
        <f t="shared" si="1"/>
        <v>0</v>
      </c>
    </row>
    <row r="9" spans="1:13" x14ac:dyDescent="0.25">
      <c r="A9" s="16">
        <v>7</v>
      </c>
      <c r="B9" s="69"/>
      <c r="C9" s="69"/>
      <c r="D9" s="69"/>
      <c r="E9" s="69"/>
      <c r="F9" s="69"/>
      <c r="G9" s="69"/>
      <c r="H9" s="69"/>
      <c r="I9" s="70"/>
      <c r="J9" s="48">
        <f t="shared" si="0"/>
        <v>0</v>
      </c>
      <c r="K9" s="23">
        <f t="shared" si="1"/>
        <v>0</v>
      </c>
    </row>
    <row r="10" spans="1:13" x14ac:dyDescent="0.25">
      <c r="A10" s="16">
        <v>8</v>
      </c>
      <c r="B10" s="69"/>
      <c r="C10" s="69"/>
      <c r="D10" s="69"/>
      <c r="E10" s="69"/>
      <c r="F10" s="69"/>
      <c r="G10" s="69"/>
      <c r="H10" s="69"/>
      <c r="I10" s="70"/>
      <c r="J10" s="48">
        <f t="shared" si="0"/>
        <v>0</v>
      </c>
      <c r="K10" s="23">
        <f t="shared" si="1"/>
        <v>0</v>
      </c>
    </row>
    <row r="11" spans="1:13" x14ac:dyDescent="0.25">
      <c r="A11" s="16">
        <v>9</v>
      </c>
      <c r="B11" s="69"/>
      <c r="C11" s="69"/>
      <c r="D11" s="69"/>
      <c r="E11" s="69"/>
      <c r="F11" s="69"/>
      <c r="G11" s="69"/>
      <c r="H11" s="69"/>
      <c r="I11" s="70"/>
      <c r="J11" s="48">
        <f t="shared" si="0"/>
        <v>0</v>
      </c>
      <c r="K11" s="23">
        <f t="shared" si="1"/>
        <v>0</v>
      </c>
    </row>
    <row r="12" spans="1:13" x14ac:dyDescent="0.25">
      <c r="A12" s="16">
        <v>10</v>
      </c>
      <c r="B12" s="69"/>
      <c r="C12" s="69"/>
      <c r="D12" s="69"/>
      <c r="E12" s="69"/>
      <c r="F12" s="69"/>
      <c r="G12" s="69"/>
      <c r="H12" s="69"/>
      <c r="I12" s="70"/>
      <c r="J12" s="48">
        <f t="shared" si="0"/>
        <v>0</v>
      </c>
      <c r="K12" s="23">
        <f t="shared" si="1"/>
        <v>0</v>
      </c>
    </row>
    <row r="13" spans="1:13" x14ac:dyDescent="0.25">
      <c r="A13" s="16">
        <v>11</v>
      </c>
      <c r="B13" s="69"/>
      <c r="C13" s="69"/>
      <c r="D13" s="69"/>
      <c r="E13" s="69"/>
      <c r="F13" s="69"/>
      <c r="G13" s="69"/>
      <c r="H13" s="69"/>
      <c r="I13" s="70"/>
      <c r="J13" s="48">
        <f t="shared" si="0"/>
        <v>0</v>
      </c>
      <c r="K13" s="23">
        <f t="shared" si="1"/>
        <v>0</v>
      </c>
    </row>
    <row r="14" spans="1:13" x14ac:dyDescent="0.25">
      <c r="A14" s="16">
        <v>12</v>
      </c>
      <c r="B14" s="69"/>
      <c r="C14" s="69"/>
      <c r="D14" s="69"/>
      <c r="E14" s="69"/>
      <c r="F14" s="69"/>
      <c r="G14" s="69"/>
      <c r="H14" s="69"/>
      <c r="I14" s="70"/>
      <c r="J14" s="48">
        <f t="shared" si="0"/>
        <v>0</v>
      </c>
      <c r="K14" s="23">
        <f t="shared" si="1"/>
        <v>0</v>
      </c>
    </row>
    <row r="15" spans="1:13" x14ac:dyDescent="0.25">
      <c r="A15" s="16">
        <v>13</v>
      </c>
      <c r="B15" s="69"/>
      <c r="C15" s="69"/>
      <c r="D15" s="69"/>
      <c r="E15" s="69"/>
      <c r="F15" s="69"/>
      <c r="G15" s="69"/>
      <c r="H15" s="69"/>
      <c r="I15" s="70"/>
      <c r="J15" s="48">
        <f t="shared" si="0"/>
        <v>0</v>
      </c>
      <c r="K15" s="23">
        <f t="shared" si="1"/>
        <v>0</v>
      </c>
    </row>
    <row r="16" spans="1:13" x14ac:dyDescent="0.25">
      <c r="A16" s="16">
        <v>14</v>
      </c>
      <c r="B16" s="69"/>
      <c r="C16" s="69"/>
      <c r="D16" s="69"/>
      <c r="E16" s="69"/>
      <c r="F16" s="69"/>
      <c r="G16" s="69"/>
      <c r="H16" s="69"/>
      <c r="I16" s="70"/>
      <c r="J16" s="48">
        <f t="shared" si="0"/>
        <v>0</v>
      </c>
      <c r="K16" s="23">
        <f t="shared" si="1"/>
        <v>0</v>
      </c>
    </row>
    <row r="17" spans="1:15" x14ac:dyDescent="0.25">
      <c r="A17" s="16">
        <v>15</v>
      </c>
      <c r="B17" s="69"/>
      <c r="C17" s="69"/>
      <c r="D17" s="69"/>
      <c r="E17" s="69"/>
      <c r="F17" s="69"/>
      <c r="G17" s="69"/>
      <c r="H17" s="69"/>
      <c r="I17" s="70"/>
      <c r="J17" s="48">
        <f t="shared" si="0"/>
        <v>0</v>
      </c>
      <c r="K17" s="23">
        <f t="shared" si="1"/>
        <v>0</v>
      </c>
    </row>
    <row r="18" spans="1:15" x14ac:dyDescent="0.25">
      <c r="A18" s="16">
        <v>16</v>
      </c>
      <c r="B18" s="69"/>
      <c r="C18" s="69"/>
      <c r="D18" s="69"/>
      <c r="E18" s="69"/>
      <c r="F18" s="69"/>
      <c r="G18" s="69"/>
      <c r="H18" s="69"/>
      <c r="I18" s="70"/>
      <c r="J18" s="48">
        <f t="shared" si="0"/>
        <v>0</v>
      </c>
      <c r="K18" s="23">
        <f t="shared" si="1"/>
        <v>0</v>
      </c>
    </row>
    <row r="19" spans="1:15" x14ac:dyDescent="0.25">
      <c r="A19" s="16">
        <v>17</v>
      </c>
      <c r="B19" s="69"/>
      <c r="C19" s="69"/>
      <c r="D19" s="69"/>
      <c r="E19" s="69"/>
      <c r="F19" s="69"/>
      <c r="G19" s="69"/>
      <c r="H19" s="69"/>
      <c r="I19" s="70"/>
      <c r="J19" s="48">
        <f t="shared" si="0"/>
        <v>0</v>
      </c>
      <c r="K19" s="23">
        <f t="shared" si="1"/>
        <v>0</v>
      </c>
    </row>
    <row r="20" spans="1:15" x14ac:dyDescent="0.25">
      <c r="A20" s="16">
        <v>18</v>
      </c>
      <c r="B20" s="69"/>
      <c r="C20" s="69"/>
      <c r="D20" s="69"/>
      <c r="E20" s="69"/>
      <c r="F20" s="69"/>
      <c r="G20" s="69"/>
      <c r="H20" s="69"/>
      <c r="I20" s="70"/>
      <c r="J20" s="48">
        <f t="shared" si="0"/>
        <v>0</v>
      </c>
      <c r="K20" s="23">
        <f t="shared" si="1"/>
        <v>0</v>
      </c>
    </row>
    <row r="21" spans="1:15" x14ac:dyDescent="0.25">
      <c r="A21" s="16">
        <v>19</v>
      </c>
      <c r="B21" s="69"/>
      <c r="C21" s="69"/>
      <c r="D21" s="69"/>
      <c r="E21" s="69"/>
      <c r="F21" s="69"/>
      <c r="G21" s="69"/>
      <c r="H21" s="69"/>
      <c r="I21" s="70"/>
      <c r="J21" s="48">
        <f t="shared" si="0"/>
        <v>0</v>
      </c>
      <c r="K21" s="23">
        <f t="shared" si="1"/>
        <v>0</v>
      </c>
    </row>
    <row r="22" spans="1:15" x14ac:dyDescent="0.25">
      <c r="A22" s="16">
        <v>20</v>
      </c>
      <c r="B22" s="69"/>
      <c r="C22" s="69"/>
      <c r="D22" s="69"/>
      <c r="E22" s="69"/>
      <c r="F22" s="69"/>
      <c r="G22" s="69"/>
      <c r="H22" s="69"/>
      <c r="I22" s="70"/>
      <c r="J22" s="48">
        <f t="shared" si="0"/>
        <v>0</v>
      </c>
      <c r="K22" s="23">
        <f t="shared" si="1"/>
        <v>0</v>
      </c>
    </row>
    <row r="23" spans="1:15" x14ac:dyDescent="0.25">
      <c r="A23" s="16">
        <v>21</v>
      </c>
      <c r="B23" s="69"/>
      <c r="C23" s="69"/>
      <c r="D23" s="69"/>
      <c r="E23" s="69"/>
      <c r="F23" s="69"/>
      <c r="G23" s="69"/>
      <c r="H23" s="69"/>
      <c r="I23" s="70"/>
      <c r="J23" s="48">
        <f t="shared" si="0"/>
        <v>0</v>
      </c>
      <c r="K23" s="23">
        <f t="shared" si="1"/>
        <v>0</v>
      </c>
    </row>
    <row r="24" spans="1:15" x14ac:dyDescent="0.25">
      <c r="A24" s="16">
        <v>22</v>
      </c>
      <c r="B24" s="69"/>
      <c r="C24" s="69"/>
      <c r="D24" s="69"/>
      <c r="E24" s="69"/>
      <c r="F24" s="69"/>
      <c r="G24" s="69"/>
      <c r="H24" s="69"/>
      <c r="I24" s="70"/>
      <c r="J24" s="48">
        <f t="shared" si="0"/>
        <v>0</v>
      </c>
      <c r="K24" s="23">
        <f t="shared" si="1"/>
        <v>0</v>
      </c>
    </row>
    <row r="25" spans="1:15" x14ac:dyDescent="0.25">
      <c r="A25" s="16">
        <v>23</v>
      </c>
      <c r="B25" s="69"/>
      <c r="C25" s="69"/>
      <c r="D25" s="69"/>
      <c r="E25" s="69"/>
      <c r="F25" s="69"/>
      <c r="G25" s="69"/>
      <c r="H25" s="69"/>
      <c r="I25" s="70"/>
      <c r="J25" s="48">
        <f t="shared" si="0"/>
        <v>0</v>
      </c>
      <c r="K25" s="23">
        <f t="shared" si="1"/>
        <v>0</v>
      </c>
    </row>
    <row r="26" spans="1:15" x14ac:dyDescent="0.25">
      <c r="A26" s="16">
        <v>24</v>
      </c>
      <c r="B26" s="69"/>
      <c r="C26" s="69"/>
      <c r="D26" s="69"/>
      <c r="E26" s="69"/>
      <c r="F26" s="69"/>
      <c r="G26" s="69"/>
      <c r="H26" s="69"/>
      <c r="I26" s="70"/>
      <c r="J26" s="48">
        <f t="shared" si="0"/>
        <v>0</v>
      </c>
      <c r="K26" s="23">
        <f t="shared" si="1"/>
        <v>0</v>
      </c>
    </row>
    <row r="27" spans="1:15" x14ac:dyDescent="0.25">
      <c r="A27" s="16">
        <v>25</v>
      </c>
      <c r="B27" s="69"/>
      <c r="C27" s="69"/>
      <c r="D27" s="69"/>
      <c r="E27" s="69"/>
      <c r="F27" s="69"/>
      <c r="G27" s="69"/>
      <c r="H27" s="69"/>
      <c r="I27" s="70"/>
      <c r="J27" s="48">
        <f t="shared" si="0"/>
        <v>0</v>
      </c>
      <c r="K27" s="23">
        <f t="shared" si="1"/>
        <v>0</v>
      </c>
    </row>
    <row r="28" spans="1:15" x14ac:dyDescent="0.25">
      <c r="A28" s="16">
        <v>26</v>
      </c>
      <c r="B28" s="69"/>
      <c r="C28" s="69"/>
      <c r="D28" s="69"/>
      <c r="E28" s="69"/>
      <c r="F28" s="69"/>
      <c r="G28" s="69"/>
      <c r="H28" s="69"/>
      <c r="I28" s="70"/>
      <c r="J28" s="48">
        <f t="shared" si="0"/>
        <v>0</v>
      </c>
      <c r="K28" s="23">
        <f t="shared" si="1"/>
        <v>0</v>
      </c>
    </row>
    <row r="29" spans="1:15" x14ac:dyDescent="0.25">
      <c r="A29" s="16">
        <v>27</v>
      </c>
      <c r="B29" s="69"/>
      <c r="C29" s="69"/>
      <c r="D29" s="69"/>
      <c r="E29" s="69"/>
      <c r="F29" s="69"/>
      <c r="G29" s="69"/>
      <c r="H29" s="69"/>
      <c r="I29" s="70"/>
      <c r="J29" s="48">
        <f t="shared" si="0"/>
        <v>0</v>
      </c>
      <c r="K29" s="23">
        <f t="shared" si="1"/>
        <v>0</v>
      </c>
    </row>
    <row r="30" spans="1:15" x14ac:dyDescent="0.25">
      <c r="A30" s="16">
        <v>28</v>
      </c>
      <c r="B30" s="69"/>
      <c r="C30" s="69"/>
      <c r="D30" s="69"/>
      <c r="E30" s="69"/>
      <c r="F30" s="69"/>
      <c r="G30" s="69"/>
      <c r="H30" s="69"/>
      <c r="I30" s="70"/>
      <c r="J30" s="48">
        <f t="shared" si="0"/>
        <v>0</v>
      </c>
      <c r="K30" s="23">
        <f t="shared" si="1"/>
        <v>0</v>
      </c>
      <c r="N30" s="35"/>
    </row>
    <row r="31" spans="1:15" ht="15.75" thickBot="1" x14ac:dyDescent="0.3">
      <c r="A31" s="16">
        <v>29</v>
      </c>
      <c r="B31" s="69"/>
      <c r="C31" s="69"/>
      <c r="D31" s="69"/>
      <c r="E31" s="69"/>
      <c r="F31" s="69"/>
      <c r="G31" s="69"/>
      <c r="H31" s="69"/>
      <c r="I31" s="70"/>
      <c r="J31" s="48">
        <f t="shared" si="0"/>
        <v>0</v>
      </c>
      <c r="K31" s="23">
        <f t="shared" si="1"/>
        <v>0</v>
      </c>
    </row>
    <row r="32" spans="1:15" ht="15.75" thickTop="1" x14ac:dyDescent="0.25">
      <c r="A32" s="16">
        <v>30</v>
      </c>
      <c r="B32" s="69"/>
      <c r="C32" s="69"/>
      <c r="D32" s="69"/>
      <c r="E32" s="69"/>
      <c r="F32" s="69"/>
      <c r="G32" s="69"/>
      <c r="H32" s="69"/>
      <c r="I32" s="70"/>
      <c r="J32" s="48">
        <f t="shared" si="0"/>
        <v>0</v>
      </c>
      <c r="K32" s="23">
        <f t="shared" si="1"/>
        <v>0</v>
      </c>
      <c r="M32" s="125" t="s">
        <v>15</v>
      </c>
      <c r="N32" s="124"/>
      <c r="O32" s="126"/>
    </row>
    <row r="33" spans="1:15" ht="15.75" thickBot="1" x14ac:dyDescent="0.3">
      <c r="A33" s="17">
        <v>31</v>
      </c>
      <c r="B33" s="71"/>
      <c r="C33" s="71"/>
      <c r="D33" s="71"/>
      <c r="E33" s="71"/>
      <c r="F33" s="71"/>
      <c r="G33" s="71"/>
      <c r="H33" s="71"/>
      <c r="I33" s="72"/>
      <c r="J33" s="48">
        <f>SUM(B33+D33+F33+H33)</f>
        <v>0</v>
      </c>
      <c r="K33" s="23">
        <f t="shared" si="1"/>
        <v>0</v>
      </c>
      <c r="M33" s="153" t="s">
        <v>17</v>
      </c>
      <c r="N33" s="156"/>
      <c r="O33" s="33"/>
    </row>
    <row r="34" spans="1:15" ht="16.5" thickTop="1" thickBot="1" x14ac:dyDescent="0.3">
      <c r="A34" s="39" t="s">
        <v>47</v>
      </c>
      <c r="B34" s="11">
        <f t="shared" ref="B34:K34" si="2">SUM(B3:B33)</f>
        <v>0</v>
      </c>
      <c r="C34" s="11">
        <f t="shared" si="2"/>
        <v>0</v>
      </c>
      <c r="D34" s="11">
        <f t="shared" si="2"/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24">
        <f t="shared" si="2"/>
        <v>0</v>
      </c>
      <c r="J34" s="46">
        <f t="shared" si="2"/>
        <v>0</v>
      </c>
      <c r="K34" s="24">
        <f t="shared" si="2"/>
        <v>0</v>
      </c>
      <c r="M34" s="144" t="s">
        <v>19</v>
      </c>
      <c r="N34" s="155"/>
      <c r="O34" s="34">
        <f>(O33 * 16)</f>
        <v>0</v>
      </c>
    </row>
    <row r="35" spans="1:15" ht="16.5" thickTop="1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5" ht="16.5" thickTop="1" thickBot="1" x14ac:dyDescent="0.3">
      <c r="D36" s="115" t="s">
        <v>65</v>
      </c>
      <c r="E36" s="116"/>
      <c r="F36" s="116"/>
      <c r="G36" s="117"/>
      <c r="H36" s="102"/>
      <c r="I36" s="102"/>
      <c r="J36" s="102"/>
      <c r="K36" s="103"/>
      <c r="L36" s="103"/>
      <c r="M36" s="30"/>
    </row>
    <row r="37" spans="1:15" ht="31.5" thickTop="1" thickBot="1" x14ac:dyDescent="0.3">
      <c r="A37" s="158"/>
      <c r="B37" s="158"/>
      <c r="C37" s="158"/>
      <c r="D37" s="90" t="s">
        <v>43</v>
      </c>
      <c r="E37" s="76" t="s">
        <v>44</v>
      </c>
      <c r="F37" s="90" t="s">
        <v>45</v>
      </c>
      <c r="G37" s="90" t="s">
        <v>58</v>
      </c>
      <c r="H37" s="104"/>
      <c r="I37" s="102"/>
      <c r="J37" s="102"/>
      <c r="K37" s="105"/>
      <c r="L37" s="105"/>
      <c r="M37" s="31"/>
    </row>
    <row r="38" spans="1:15" ht="15.75" thickTop="1" x14ac:dyDescent="0.25">
      <c r="A38" s="174" t="s">
        <v>42</v>
      </c>
      <c r="B38" s="175"/>
      <c r="C38" s="175"/>
      <c r="D38" s="91"/>
      <c r="E38" s="91"/>
      <c r="F38" s="91"/>
      <c r="G38" s="96"/>
      <c r="H38" s="161" t="s">
        <v>67</v>
      </c>
      <c r="I38" s="162"/>
      <c r="J38" s="162"/>
      <c r="K38" s="162"/>
      <c r="L38" s="162"/>
      <c r="M38" s="32"/>
    </row>
    <row r="39" spans="1:15" ht="15.75" thickBot="1" x14ac:dyDescent="0.3">
      <c r="A39" s="176" t="s">
        <v>46</v>
      </c>
      <c r="B39" s="177"/>
      <c r="C39" s="177"/>
      <c r="D39" s="92">
        <f>SUM(D38+B34)-('Consumed - Waste'!B34 + 'Consumed - Waste'!C34 + 'Consumed - Waste'!D34)</f>
        <v>0</v>
      </c>
      <c r="E39" s="95">
        <f>SUM(E38+D34)-('Consumed - Waste'!E34+'Consumed - Waste'!F34+'Consumed - Waste'!G34)</f>
        <v>0</v>
      </c>
      <c r="F39" s="92">
        <f>SUM(F38+F34)-('Consumed - Waste'!H34+'Consumed - Waste'!I34+'Consumed - Waste'!J34)</f>
        <v>0</v>
      </c>
      <c r="G39" s="97">
        <f>SUM(G38+H34)-('Consumed - Waste'!K34+'Consumed - Waste'!L34+'Consumed - Waste'!M34)</f>
        <v>0</v>
      </c>
      <c r="H39" s="106"/>
      <c r="I39" s="105"/>
      <c r="J39" s="105"/>
      <c r="K39" s="105"/>
      <c r="L39" s="107"/>
    </row>
    <row r="40" spans="1:15" ht="15.75" thickTop="1" x14ac:dyDescent="0.25">
      <c r="A40" s="169" t="s">
        <v>50</v>
      </c>
      <c r="B40" s="170"/>
      <c r="C40" s="171"/>
      <c r="D40" s="93"/>
      <c r="E40" s="93"/>
      <c r="F40" s="93"/>
      <c r="G40" s="98"/>
      <c r="H40" s="159" t="s">
        <v>66</v>
      </c>
      <c r="I40" s="160"/>
      <c r="J40" s="160"/>
      <c r="K40" s="160"/>
      <c r="L40" s="160"/>
    </row>
    <row r="41" spans="1:15" x14ac:dyDescent="0.25">
      <c r="A41" s="153" t="s">
        <v>51</v>
      </c>
      <c r="B41" s="172"/>
      <c r="C41" s="173"/>
      <c r="D41" s="100" t="e">
        <f>SUM(D40+C34) / (D38 + B34)</f>
        <v>#DIV/0!</v>
      </c>
      <c r="E41" s="100" t="e">
        <f>SUM(E40 + E34) / (E38 + D34)</f>
        <v>#DIV/0!</v>
      </c>
      <c r="F41" s="100" t="e">
        <f>SUM(F40 + G34) / (F38 + F34)</f>
        <v>#DIV/0!</v>
      </c>
      <c r="G41" s="101" t="e">
        <f>SUM(G40 + I34) / (G38 + H34)</f>
        <v>#DIV/0!</v>
      </c>
      <c r="H41" s="77"/>
      <c r="I41" s="102"/>
      <c r="J41" s="102"/>
      <c r="K41" s="102"/>
      <c r="L41" s="102"/>
    </row>
    <row r="42" spans="1:15" ht="15.75" thickBot="1" x14ac:dyDescent="0.3">
      <c r="A42" s="164" t="s">
        <v>52</v>
      </c>
      <c r="B42" s="165"/>
      <c r="C42" s="166"/>
      <c r="D42" s="94" t="e">
        <f>SUM(D39*D41)</f>
        <v>#DIV/0!</v>
      </c>
      <c r="E42" s="94" t="e">
        <f>SUM(E39 * E41)</f>
        <v>#DIV/0!</v>
      </c>
      <c r="F42" s="94" t="e">
        <f>SUM(F39*F41)</f>
        <v>#DIV/0!</v>
      </c>
      <c r="G42" s="99" t="e">
        <f>SUM(G39*G41)</f>
        <v>#DIV/0!</v>
      </c>
      <c r="H42" s="102"/>
      <c r="I42" s="102"/>
      <c r="J42" s="102"/>
      <c r="K42" s="102"/>
      <c r="L42" s="102"/>
    </row>
    <row r="43" spans="1:15" ht="15.75" thickTop="1" x14ac:dyDescent="0.25"/>
    <row r="44" spans="1:15" x14ac:dyDescent="0.25">
      <c r="I44" s="73"/>
    </row>
    <row r="45" spans="1:15" x14ac:dyDescent="0.25">
      <c r="F45" s="35"/>
      <c r="I45" s="74"/>
    </row>
    <row r="46" spans="1:15" x14ac:dyDescent="0.25">
      <c r="F46" s="35"/>
      <c r="I46" s="41"/>
    </row>
    <row r="47" spans="1:15" x14ac:dyDescent="0.25">
      <c r="F47" s="35"/>
      <c r="I47" s="41"/>
    </row>
    <row r="48" spans="1:15" x14ac:dyDescent="0.25">
      <c r="I48" s="75"/>
      <c r="L48" s="53"/>
    </row>
    <row r="49" spans="9:9" x14ac:dyDescent="0.25">
      <c r="I49" s="77"/>
    </row>
  </sheetData>
  <sheetProtection algorithmName="SHA-512" hashValue="TAH20HW7lvZF88HVX0WJkCKaYpO4fpekJlerlb0XX0C48dQ4DRT/hSYB00gX96xP12KOIzFnZiOVSfFxy00x/g==" saltValue="D9xaAkAeCoe3IZu3jfm7gg==" spinCount="100000" sheet="1" objects="1" scenarios="1"/>
  <mergeCells count="16">
    <mergeCell ref="H40:L40"/>
    <mergeCell ref="H38:L38"/>
    <mergeCell ref="B1:I1"/>
    <mergeCell ref="J1:K1"/>
    <mergeCell ref="A42:C42"/>
    <mergeCell ref="A1:A2"/>
    <mergeCell ref="A40:C40"/>
    <mergeCell ref="A41:C41"/>
    <mergeCell ref="A38:C38"/>
    <mergeCell ref="A39:C39"/>
    <mergeCell ref="M34:N34"/>
    <mergeCell ref="M33:N33"/>
    <mergeCell ref="M32:O32"/>
    <mergeCell ref="L1:M1"/>
    <mergeCell ref="A37:C37"/>
    <mergeCell ref="D36:G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Claim</vt:lpstr>
      <vt:lpstr>Consumed - Waste</vt:lpstr>
      <vt:lpstr>Purchased - Cost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Public Instruction</dc:creator>
  <cp:lastModifiedBy>Coulton, Shiela   DPI</cp:lastModifiedBy>
  <cp:lastPrinted>2017-03-09T12:08:50Z</cp:lastPrinted>
  <dcterms:created xsi:type="dcterms:W3CDTF">2016-03-23T12:13:05Z</dcterms:created>
  <dcterms:modified xsi:type="dcterms:W3CDTF">2021-04-19T11:58:38Z</dcterms:modified>
</cp:coreProperties>
</file>