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FS\Transportation General\Transportation 2014-2015\"/>
    </mc:Choice>
  </mc:AlternateContent>
  <bookViews>
    <workbookView xWindow="0" yWindow="0" windowWidth="19200" windowHeight="8256"/>
  </bookViews>
  <sheets>
    <sheet name="all_ptw_eligibility_by_dist 1 " sheetId="1" r:id="rId1"/>
  </sheets>
  <definedNames>
    <definedName name="_xlnm.Print_Titles" localSheetId="0">'all_ptw_eligibility_by_dist 1 '!$1:$5</definedName>
  </definedNames>
  <calcPr calcId="162913"/>
</workbook>
</file>

<file path=xl/calcChain.xml><?xml version="1.0" encoding="utf-8"?>
<calcChain xmlns="http://schemas.openxmlformats.org/spreadsheetml/2006/main">
  <c r="I435" i="1" l="1"/>
  <c r="I437" i="1" s="1"/>
  <c r="I439" i="1" s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425" i="1"/>
  <c r="L434" i="1"/>
  <c r="K433" i="1" l="1"/>
</calcChain>
</file>

<file path=xl/sharedStrings.xml><?xml version="1.0" encoding="utf-8"?>
<sst xmlns="http://schemas.openxmlformats.org/spreadsheetml/2006/main" count="509" uniqueCount="474">
  <si>
    <t>District</t>
  </si>
  <si>
    <t>Public</t>
  </si>
  <si>
    <t>Non-Public</t>
  </si>
  <si>
    <t>Total</t>
  </si>
  <si>
    <t>Name</t>
  </si>
  <si>
    <t>Pupils</t>
  </si>
  <si>
    <t>Aid</t>
  </si>
  <si>
    <t>Transported</t>
  </si>
  <si>
    <t>Eligibility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</si>
  <si>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</si>
  <si>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</si>
  <si>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</si>
  <si>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</si>
  <si>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</si>
  <si>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</si>
  <si>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</si>
  <si>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</si>
  <si>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</si>
  <si>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</si>
  <si>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</si>
  <si>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</si>
  <si>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</si>
  <si>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</si>
  <si>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</si>
  <si>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</si>
  <si>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</si>
  <si>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</si>
  <si>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</si>
  <si>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</si>
  <si>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</si>
  <si>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</si>
  <si>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</si>
  <si>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</si>
  <si>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</si>
  <si>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</si>
  <si>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</si>
  <si>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</si>
  <si>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</si>
  <si>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</si>
  <si>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</si>
  <si>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</si>
  <si>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</si>
  <si>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</si>
  <si>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</si>
  <si>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</si>
  <si>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</si>
  <si>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</si>
  <si>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</si>
  <si>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</si>
  <si>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</si>
  <si>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</si>
  <si>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</si>
  <si>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</si>
  <si>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</si>
  <si>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</si>
  <si>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</si>
  <si>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</si>
  <si>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</si>
  <si>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</si>
  <si>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</si>
  <si>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</si>
  <si>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</si>
  <si>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</si>
  <si>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</si>
  <si>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</si>
  <si>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</si>
  <si>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</si>
  <si>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</si>
  <si>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</si>
  <si>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</si>
  <si>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</si>
  <si>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</si>
  <si>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</si>
  <si>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</si>
  <si>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</si>
  <si>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</si>
  <si>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</si>
  <si>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</si>
  <si>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</si>
  <si>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</si>
  <si>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</si>
  <si>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</si>
  <si>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</si>
  <si>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</si>
  <si>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</si>
  <si>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</si>
  <si>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</si>
  <si>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</si>
  <si>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</si>
  <si>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</si>
  <si>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</si>
  <si>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</si>
  <si>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</si>
  <si>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</si>
  <si>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</si>
  <si>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</si>
  <si>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</si>
  <si>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</si>
  <si>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</si>
  <si>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</si>
  <si>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</si>
  <si>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</si>
  <si>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</si>
  <si>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</si>
  <si>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</si>
  <si>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</si>
  <si>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</si>
  <si>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</si>
  <si>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</si>
  <si>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</si>
  <si>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</si>
  <si>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</si>
  <si>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</si>
  <si>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</si>
  <si>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</si>
  <si>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</si>
  <si>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</si>
  <si>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</si>
  <si>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</si>
  <si>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</si>
  <si>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</si>
  <si>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</si>
  <si>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</si>
  <si>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</si>
  <si>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</si>
  <si>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</si>
  <si>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</si>
  <si>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Galesville-Ettrick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</si>
  <si>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</si>
  <si>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</si>
  <si>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</si>
  <si>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</si>
  <si>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</si>
  <si>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</si>
  <si>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</si>
  <si>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</si>
  <si>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</si>
  <si>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</si>
  <si>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</si>
  <si>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</si>
  <si>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</si>
  <si>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</si>
  <si>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</si>
  <si>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</si>
  <si>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</si>
  <si>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</si>
  <si>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</si>
  <si>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</si>
  <si>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</si>
  <si>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</si>
  <si>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</si>
  <si>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</si>
  <si>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</si>
  <si>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</si>
  <si>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</si>
  <si>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</si>
  <si>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</si>
  <si>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</si>
  <si>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</si>
  <si>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</si>
  <si>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</si>
  <si>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</si>
  <si>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</si>
  <si>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</si>
  <si>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</si>
  <si>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</si>
  <si>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</si>
  <si>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</si>
  <si>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</si>
  <si>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</si>
  <si>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</si>
  <si>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</si>
  <si>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</si>
  <si>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</si>
  <si>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</si>
  <si>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</si>
  <si>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</si>
  <si>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</si>
  <si>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</si>
  <si>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</si>
  <si>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</si>
  <si>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</si>
  <si>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</si>
  <si>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</si>
  <si>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</si>
  <si>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</si>
  <si>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</si>
  <si>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</si>
  <si>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</si>
  <si>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</si>
  <si>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</si>
  <si>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</si>
  <si>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</si>
  <si>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</si>
  <si>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</si>
  <si>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</si>
  <si>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</si>
  <si>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</si>
  <si>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</si>
  <si>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</si>
  <si>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</si>
  <si>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</si>
  <si>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</si>
  <si>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</si>
  <si>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</si>
  <si>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</si>
  <si>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</si>
  <si>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</si>
  <si>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</si>
  <si>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</si>
  <si>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</si>
  <si>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</si>
  <si>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</si>
  <si>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</si>
  <si>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</si>
  <si>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</si>
  <si>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</si>
  <si>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</si>
  <si>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</si>
  <si>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</si>
  <si>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</si>
  <si>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</si>
  <si>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</si>
  <si>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</si>
  <si>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</si>
  <si>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</si>
  <si>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</si>
  <si>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</si>
  <si>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</si>
  <si>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</si>
  <si>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</si>
  <si>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</si>
  <si>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</si>
  <si>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</si>
  <si>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</si>
  <si>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</si>
  <si>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</si>
  <si>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</si>
  <si>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</si>
  <si>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</si>
  <si>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</si>
  <si>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</si>
  <si>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</si>
  <si>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</si>
  <si>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</si>
  <si>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</si>
  <si>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</si>
  <si>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</si>
  <si>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</si>
  <si>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</si>
  <si>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</si>
  <si>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</si>
  <si>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</si>
  <si>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</si>
  <si>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</si>
  <si>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</si>
  <si>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</si>
  <si>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</si>
  <si>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</si>
  <si>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</si>
  <si>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</si>
  <si>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</si>
  <si>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</si>
  <si>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</si>
  <si>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</si>
  <si>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</si>
  <si>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</si>
  <si>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</si>
  <si>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</si>
  <si>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</si>
  <si>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</si>
  <si>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</si>
  <si>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</si>
  <si>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</si>
  <si>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</si>
  <si>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</si>
  <si>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</si>
  <si>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</si>
  <si>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</si>
  <si>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</si>
  <si>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</si>
  <si>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</si>
  <si>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</si>
  <si>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</si>
  <si>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</si>
  <si>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</si>
  <si>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</si>
  <si>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</si>
  <si>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</si>
  <si>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</si>
  <si>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</si>
  <si>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</si>
  <si>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</si>
  <si>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</si>
  <si>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</si>
  <si>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</si>
  <si>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</si>
  <si>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</si>
  <si>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</si>
  <si>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</si>
  <si>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</si>
  <si>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</si>
  <si>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</si>
  <si>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</si>
  <si>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</si>
  <si>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</si>
  <si>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</si>
  <si>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</si>
  <si>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</si>
  <si>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</si>
  <si>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</si>
  <si>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</si>
  <si>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</si>
  <si>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</si>
  <si>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</si>
  <si>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</si>
  <si>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</si>
  <si>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</si>
  <si>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</si>
  <si>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</si>
  <si>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</si>
  <si>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</si>
  <si>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</si>
  <si>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</si>
  <si>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</si>
  <si>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Rubicon J6</t>
  </si>
  <si>
    <t>Saint Croix Central</t>
  </si>
  <si>
    <t>Saint Croix Falls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</si>
  <si>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</si>
  <si>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</si>
  <si>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</si>
  <si>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</si>
  <si>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</si>
  <si>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</si>
  <si>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</si>
  <si>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</si>
  <si>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</si>
  <si>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</si>
  <si>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</si>
  <si>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</si>
  <si>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</si>
  <si>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</si>
  <si>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</si>
  <si>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</si>
  <si>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</si>
  <si>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</si>
  <si>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</si>
  <si>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</si>
  <si>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</si>
  <si>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</si>
  <si>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</si>
  <si>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</si>
  <si>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</si>
  <si>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</si>
  <si>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</si>
  <si>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</si>
  <si>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</si>
  <si>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</si>
  <si>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</si>
  <si>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</si>
  <si>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</si>
  <si>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</si>
  <si>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</si>
  <si>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</si>
  <si>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</si>
  <si>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</si>
  <si>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</si>
  <si>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</si>
  <si>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</si>
  <si>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</si>
  <si>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</si>
  <si>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</si>
  <si>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</si>
  <si>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</si>
  <si>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</si>
  <si>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</si>
  <si>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</si>
  <si>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</si>
  <si>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</si>
  <si>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</si>
  <si>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</si>
  <si>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</si>
  <si>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</si>
  <si>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</si>
  <si>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</si>
  <si>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</si>
  <si>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</si>
  <si>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</si>
  <si>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</si>
  <si>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</si>
  <si>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</si>
  <si>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</si>
  <si>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</si>
  <si>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</si>
  <si>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</si>
  <si>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</si>
  <si>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</si>
  <si>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</si>
  <si>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</si>
  <si>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</si>
  <si>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</si>
  <si>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</si>
  <si>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</si>
  <si>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</si>
  <si>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</si>
  <si>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</si>
  <si>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</si>
  <si>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</si>
  <si>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</si>
  <si>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</si>
  <si>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</si>
  <si>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</si>
  <si>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</si>
  <si>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</si>
  <si>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</si>
  <si>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</si>
  <si>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</si>
  <si>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</si>
  <si>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</si>
  <si>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</si>
  <si>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</si>
  <si>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</si>
  <si>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</si>
  <si>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</si>
  <si>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 xml:space="preserve"> </t>
  </si>
  <si>
    <t>Grand Totals</t>
  </si>
  <si>
    <t>Impact of</t>
  </si>
  <si>
    <t>AMENDED</t>
  </si>
  <si>
    <t>Total Aid</t>
  </si>
  <si>
    <t>Finding</t>
  </si>
  <si>
    <t>2013-2014</t>
  </si>
  <si>
    <t>2013-14 Finding</t>
  </si>
  <si>
    <t>Code</t>
  </si>
  <si>
    <r>
      <t xml:space="preserve">Cedar Grove-Belgium </t>
    </r>
    <r>
      <rPr>
        <b/>
        <sz val="9"/>
        <color rgb="FF000000"/>
        <rFont val="Arial"/>
        <family val="2"/>
      </rPr>
      <t>Area</t>
    </r>
  </si>
  <si>
    <r>
      <t>Port Washington-</t>
    </r>
    <r>
      <rPr>
        <b/>
        <sz val="9"/>
        <color rgb="FF000000"/>
        <rFont val="Arial"/>
        <family val="2"/>
      </rPr>
      <t>Saukville</t>
    </r>
  </si>
  <si>
    <r>
      <t xml:space="preserve">Stone Bank School </t>
    </r>
    <r>
      <rPr>
        <b/>
        <sz val="9"/>
        <color rgb="FF000000"/>
        <rFont val="Arial"/>
        <family val="2"/>
      </rPr>
      <t>District</t>
    </r>
  </si>
  <si>
    <r>
      <t>Trevor-</t>
    </r>
    <r>
      <rPr>
        <b/>
        <sz val="9"/>
        <color rgb="FF000000"/>
        <rFont val="Arial"/>
        <family val="2"/>
      </rPr>
      <t>Wilmot</t>
    </r>
    <r>
      <rPr>
        <b/>
        <sz val="10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Consolidated</t>
    </r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</si>
  <si>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</si>
  <si>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</si>
  <si>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</si>
  <si>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</si>
  <si>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</si>
  <si>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</si>
  <si>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</si>
  <si>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</si>
  <si>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 xml:space="preserve">   Aid earned after adjustments</t>
  </si>
  <si>
    <t xml:space="preserve">   Balance Available</t>
  </si>
  <si>
    <t xml:space="preserve">   LESS: TRANSPORTATION OVER ICE</t>
  </si>
  <si>
    <t xml:space="preserve">   Difference</t>
  </si>
  <si>
    <t>PERCENTAGE</t>
  </si>
  <si>
    <t>OF TOTAL</t>
  </si>
  <si>
    <t>AID ELIGIBLE</t>
  </si>
  <si>
    <t>Column9</t>
  </si>
  <si>
    <t>Percentage</t>
  </si>
  <si>
    <t>of Total</t>
  </si>
  <si>
    <t>Aid Eligibility</t>
  </si>
  <si>
    <t>2012-2013</t>
  </si>
  <si>
    <t>Column72</t>
  </si>
  <si>
    <t>2011 ACT 105</t>
  </si>
  <si>
    <t>Total Net</t>
  </si>
  <si>
    <t>REALLOCATION</t>
  </si>
  <si>
    <t>Aid Paid</t>
  </si>
  <si>
    <t>OF BALANCE</t>
  </si>
  <si>
    <t>(Jan + Jun)</t>
  </si>
  <si>
    <t>Column10</t>
  </si>
  <si>
    <t>Column11</t>
  </si>
  <si>
    <t>June 15, 2015 Payment</t>
  </si>
  <si>
    <t>2014-2015 Aid Eligibility by District</t>
  </si>
  <si>
    <t>Addition</t>
  </si>
  <si>
    <t xml:space="preserve">   FY 2013-2014 Pupil Transportation Data</t>
  </si>
  <si>
    <t xml:space="preserve">   Grand Totals</t>
  </si>
  <si>
    <r>
      <t xml:space="preserve">    This document contains </t>
    </r>
    <r>
      <rPr>
        <b/>
        <sz val="8"/>
        <rFont val="Arial Black"/>
        <family val="2"/>
      </rPr>
      <t>values</t>
    </r>
    <r>
      <rPr>
        <b/>
        <sz val="8"/>
        <color indexed="8"/>
        <rFont val="Arial Black"/>
        <family val="2"/>
      </rPr>
      <t xml:space="preserve"> only.</t>
    </r>
  </si>
  <si>
    <t xml:space="preserve">   Reallocation as of 06/03/2015</t>
  </si>
  <si>
    <t xml:space="preserve">   2014-15 APPROPRIATION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</si>
</sst>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00000%"/>
    <numFmt numFmtId="166" formatCode="0.0000000%"/>
    <numFmt numFmtId="167" formatCode="#,##0.0000000"/>
  </numFmts>
  <fonts count="5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 Narrow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.5"/>
      <color rgb="FF000000"/>
      <name val="Arial"/>
      <family val="2"/>
    </font>
    <font>
      <b/>
      <sz val="9"/>
      <color theme="1"/>
      <name val="Arial Black"/>
      <family val="2"/>
    </font>
    <font>
      <sz val="9"/>
      <color theme="1"/>
      <name val="Arial Black"/>
      <family val="2"/>
    </font>
    <font>
      <b/>
      <sz val="9"/>
      <name val="Arial Black"/>
      <family val="2"/>
    </font>
    <font>
      <b/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FF0000"/>
      <name val="Arial Black"/>
      <family val="2"/>
    </font>
    <font>
      <sz val="10"/>
      <color rgb="FF000000"/>
      <name val="Arial Narrow"/>
      <family val="2"/>
    </font>
    <font>
      <sz val="13"/>
      <color rgb="FF000000"/>
      <name val="Times New Roman"/>
      <family val="1"/>
    </font>
    <font>
      <b/>
      <sz val="11"/>
      <color rgb="FF000000"/>
      <name val="Arial Narrow"/>
      <family val="2"/>
    </font>
    <font>
      <b/>
      <sz val="8"/>
      <color theme="1"/>
      <name val="Arial Narrow"/>
      <family val="2"/>
    </font>
    <font>
      <b/>
      <sz val="8"/>
      <color rgb="FF000000"/>
      <name val="Arial Narrow"/>
      <family val="2"/>
    </font>
    <font>
      <b/>
      <sz val="11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 Black"/>
      <family val="2"/>
    </font>
    <font>
      <b/>
      <sz val="10"/>
      <color rgb="FF000000"/>
      <name val="Arial Black"/>
      <family val="2"/>
    </font>
    <font>
      <b/>
      <u/>
      <sz val="14"/>
      <color rgb="FF000000"/>
      <name val="Arial Black"/>
      <family val="2"/>
    </font>
    <font>
      <b/>
      <sz val="9"/>
      <color rgb="FF000000"/>
      <name val="Arial Black"/>
      <family val="2"/>
    </font>
    <font>
      <b/>
      <sz val="12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name val="Arial Black"/>
      <family val="2"/>
    </font>
    <font>
      <b/>
      <sz val="8"/>
      <color indexed="8"/>
      <name val="Arial Black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56">
    <xf numFmtId="0" fontId="18" fillId="0" borderId="0" xfId="0" applyFont="1"/>
    <xf numFmtId="44" fontId="20" fillId="0" borderId="18" xfId="1" applyFont="1" applyBorder="1" applyAlignment="1">
      <alignment horizontal="center" vertical="center" wrapText="1"/>
    </xf>
    <xf numFmtId="0" fontId="25" fillId="0" borderId="14" xfId="0" applyFont="1" applyBorder="1" applyAlignment="1">
      <alignment wrapText="1"/>
    </xf>
    <xf numFmtId="0" fontId="25" fillId="0" borderId="14" xfId="0" applyFont="1" applyBorder="1" applyAlignment="1">
      <alignment horizontal="right" wrapText="1" indent="1"/>
    </xf>
    <xf numFmtId="3" fontId="25" fillId="0" borderId="14" xfId="0" applyNumberFormat="1" applyFont="1" applyBorder="1" applyAlignment="1">
      <alignment horizontal="right" wrapText="1" indent="1"/>
    </xf>
    <xf numFmtId="0" fontId="23" fillId="0" borderId="0" xfId="0" applyFont="1"/>
    <xf numFmtId="8" fontId="23" fillId="0" borderId="0" xfId="0" applyNumberFormat="1" applyFont="1"/>
    <xf numFmtId="0" fontId="25" fillId="0" borderId="0" xfId="0" applyFont="1"/>
    <xf numFmtId="0" fontId="26" fillId="0" borderId="1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wrapText="1" indent="1"/>
    </xf>
    <xf numFmtId="0" fontId="27" fillId="0" borderId="14" xfId="0" applyFont="1" applyBorder="1" applyAlignment="1">
      <alignment horizontal="left" wrapText="1" indent="1"/>
    </xf>
    <xf numFmtId="0" fontId="27" fillId="0" borderId="14" xfId="0" applyFont="1" applyBorder="1" applyAlignment="1">
      <alignment wrapText="1"/>
    </xf>
    <xf numFmtId="0" fontId="27" fillId="0" borderId="14" xfId="0" applyFont="1" applyBorder="1" applyAlignment="1">
      <alignment horizontal="right" wrapText="1" indent="1"/>
    </xf>
    <xf numFmtId="8" fontId="27" fillId="0" borderId="21" xfId="0" applyNumberFormat="1" applyFont="1" applyBorder="1" applyAlignment="1">
      <alignment horizontal="right" wrapText="1" indent="1"/>
    </xf>
    <xf numFmtId="6" fontId="20" fillId="0" borderId="18" xfId="1" applyNumberFormat="1" applyFont="1" applyBorder="1" applyAlignment="1">
      <alignment horizontal="center" vertical="center" wrapText="1"/>
    </xf>
    <xf numFmtId="6" fontId="25" fillId="0" borderId="20" xfId="1" applyNumberFormat="1" applyFont="1" applyBorder="1"/>
    <xf numFmtId="6" fontId="25" fillId="0" borderId="0" xfId="0" applyNumberFormat="1" applyFont="1"/>
    <xf numFmtId="6" fontId="24" fillId="0" borderId="17" xfId="1" applyNumberFormat="1" applyFont="1" applyBorder="1" applyAlignment="1">
      <alignment horizontal="center" vertical="center" wrapText="1"/>
    </xf>
    <xf numFmtId="6" fontId="24" fillId="0" borderId="18" xfId="1" applyNumberFormat="1" applyFont="1" applyBorder="1" applyAlignment="1">
      <alignment horizontal="center" vertical="center" wrapText="1"/>
    </xf>
    <xf numFmtId="6" fontId="24" fillId="0" borderId="19" xfId="1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2" fillId="0" borderId="0" xfId="0" applyFont="1"/>
    <xf numFmtId="0" fontId="30" fillId="0" borderId="0" xfId="0" applyFont="1" applyAlignment="1">
      <alignment vertical="center"/>
    </xf>
    <xf numFmtId="8" fontId="25" fillId="0" borderId="21" xfId="0" applyNumberFormat="1" applyFont="1" applyFill="1" applyBorder="1" applyAlignment="1">
      <alignment horizontal="right" wrapText="1" indent="1"/>
    </xf>
    <xf numFmtId="0" fontId="23" fillId="0" borderId="30" xfId="0" applyFont="1" applyBorder="1" applyAlignment="1">
      <alignment wrapText="1"/>
    </xf>
    <xf numFmtId="0" fontId="23" fillId="0" borderId="31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25" fillId="33" borderId="32" xfId="0" applyFont="1" applyFill="1" applyBorder="1" applyAlignment="1">
      <alignment horizontal="right" vertical="center" wrapText="1"/>
    </xf>
    <xf numFmtId="3" fontId="25" fillId="33" borderId="32" xfId="0" applyNumberFormat="1" applyFont="1" applyFill="1" applyBorder="1" applyAlignment="1">
      <alignment horizontal="right" vertical="center" wrapText="1"/>
    </xf>
    <xf numFmtId="3" fontId="25" fillId="33" borderId="25" xfId="0" applyNumberFormat="1" applyFont="1" applyFill="1" applyBorder="1" applyAlignment="1">
      <alignment horizontal="right" vertical="center" wrapText="1"/>
    </xf>
    <xf numFmtId="3" fontId="35" fillId="33" borderId="27" xfId="0" applyNumberFormat="1" applyFont="1" applyFill="1" applyBorder="1" applyAlignment="1">
      <alignment horizontal="right" vertical="center" wrapText="1"/>
    </xf>
    <xf numFmtId="3" fontId="25" fillId="33" borderId="29" xfId="0" applyNumberFormat="1" applyFont="1" applyFill="1" applyBorder="1" applyAlignment="1">
      <alignment horizontal="right" vertical="center" wrapText="1"/>
    </xf>
    <xf numFmtId="0" fontId="36" fillId="0" borderId="0" xfId="0" applyFont="1"/>
    <xf numFmtId="44" fontId="24" fillId="0" borderId="33" xfId="1" applyFont="1" applyBorder="1" applyAlignment="1">
      <alignment horizontal="center" vertical="center" wrapText="1"/>
    </xf>
    <xf numFmtId="44" fontId="24" fillId="0" borderId="34" xfId="1" applyFont="1" applyBorder="1" applyAlignment="1">
      <alignment horizontal="center" vertical="center" wrapText="1"/>
    </xf>
    <xf numFmtId="44" fontId="28" fillId="0" borderId="35" xfId="1" applyFont="1" applyBorder="1" applyAlignment="1">
      <alignment horizontal="center" vertical="center" wrapText="1"/>
    </xf>
    <xf numFmtId="165" fontId="21" fillId="37" borderId="36" xfId="43" applyNumberFormat="1" applyFont="1" applyFill="1" applyBorder="1" applyAlignment="1">
      <alignment horizontal="center" vertical="center" wrapText="1"/>
    </xf>
    <xf numFmtId="165" fontId="21" fillId="37" borderId="37" xfId="43" applyNumberFormat="1" applyFont="1" applyFill="1" applyBorder="1" applyAlignment="1">
      <alignment horizontal="center" vertical="center" wrapText="1"/>
    </xf>
    <xf numFmtId="165" fontId="21" fillId="37" borderId="26" xfId="43" applyNumberFormat="1" applyFont="1" applyFill="1" applyBorder="1" applyAlignment="1">
      <alignment horizontal="center" vertical="center" wrapText="1"/>
    </xf>
    <xf numFmtId="0" fontId="20" fillId="39" borderId="25" xfId="0" applyFont="1" applyFill="1" applyBorder="1" applyAlignment="1">
      <alignment horizontal="center"/>
    </xf>
    <xf numFmtId="0" fontId="20" fillId="39" borderId="25" xfId="0" applyFont="1" applyFill="1" applyBorder="1"/>
    <xf numFmtId="0" fontId="31" fillId="39" borderId="25" xfId="0" applyFont="1" applyFill="1" applyBorder="1" applyAlignment="1">
      <alignment vertical="center"/>
    </xf>
    <xf numFmtId="0" fontId="36" fillId="35" borderId="0" xfId="0" applyFont="1" applyFill="1"/>
    <xf numFmtId="0" fontId="23" fillId="35" borderId="0" xfId="0" applyFont="1" applyFill="1"/>
    <xf numFmtId="6" fontId="25" fillId="35" borderId="0" xfId="0" applyNumberFormat="1" applyFont="1" applyFill="1"/>
    <xf numFmtId="0" fontId="19" fillId="35" borderId="0" xfId="0" applyFont="1" applyFill="1" applyAlignment="1">
      <alignment horizontal="center" vertical="center"/>
    </xf>
    <xf numFmtId="166" fontId="25" fillId="0" borderId="20" xfId="43" applyNumberFormat="1" applyFont="1" applyBorder="1"/>
    <xf numFmtId="0" fontId="30" fillId="39" borderId="24" xfId="0" applyFont="1" applyFill="1" applyBorder="1"/>
    <xf numFmtId="6" fontId="27" fillId="0" borderId="19" xfId="1" applyNumberFormat="1" applyFont="1" applyBorder="1"/>
    <xf numFmtId="8" fontId="27" fillId="0" borderId="35" xfId="1" applyNumberFormat="1" applyFont="1" applyBorder="1"/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6" fontId="20" fillId="0" borderId="41" xfId="1" applyNumberFormat="1" applyFont="1" applyBorder="1" applyAlignment="1">
      <alignment horizontal="center" vertical="center" wrapText="1"/>
    </xf>
    <xf numFmtId="44" fontId="20" fillId="0" borderId="41" xfId="1" applyFont="1" applyBorder="1" applyAlignment="1">
      <alignment horizontal="center" vertical="center" wrapText="1"/>
    </xf>
    <xf numFmtId="165" fontId="20" fillId="37" borderId="42" xfId="43" applyNumberFormat="1" applyFont="1" applyFill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165" fontId="20" fillId="37" borderId="44" xfId="43" applyNumberFormat="1" applyFont="1" applyFill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6" fontId="20" fillId="0" borderId="47" xfId="1" applyNumberFormat="1" applyFont="1" applyBorder="1" applyAlignment="1">
      <alignment horizontal="center" vertical="center" wrapText="1"/>
    </xf>
    <xf numFmtId="44" fontId="21" fillId="0" borderId="47" xfId="1" applyFont="1" applyBorder="1" applyAlignment="1">
      <alignment horizontal="center" vertical="center" wrapText="1"/>
    </xf>
    <xf numFmtId="165" fontId="20" fillId="37" borderId="48" xfId="43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horizontal="right" vertical="center" wrapText="1"/>
    </xf>
    <xf numFmtId="0" fontId="25" fillId="0" borderId="14" xfId="0" applyFont="1" applyBorder="1" applyAlignment="1">
      <alignment horizontal="right" vertical="center" wrapText="1"/>
    </xf>
    <xf numFmtId="8" fontId="25" fillId="0" borderId="21" xfId="0" applyNumberFormat="1" applyFont="1" applyFill="1" applyBorder="1" applyAlignment="1">
      <alignment horizontal="right" vertical="center" wrapText="1"/>
    </xf>
    <xf numFmtId="6" fontId="25" fillId="0" borderId="20" xfId="1" applyNumberFormat="1" applyFont="1" applyBorder="1" applyAlignment="1">
      <alignment vertical="center"/>
    </xf>
    <xf numFmtId="166" fontId="25" fillId="0" borderId="20" xfId="43" applyNumberFormat="1" applyFont="1" applyBorder="1" applyAlignment="1">
      <alignment vertical="center"/>
    </xf>
    <xf numFmtId="0" fontId="34" fillId="0" borderId="23" xfId="0" applyFont="1" applyBorder="1" applyAlignment="1">
      <alignment horizontal="right" vertical="center" wrapText="1"/>
    </xf>
    <xf numFmtId="8" fontId="34" fillId="0" borderId="23" xfId="0" applyNumberFormat="1" applyFont="1" applyFill="1" applyBorder="1" applyAlignment="1">
      <alignment horizontal="right" vertical="center" wrapText="1"/>
    </xf>
    <xf numFmtId="3" fontId="34" fillId="0" borderId="23" xfId="0" applyNumberFormat="1" applyFont="1" applyBorder="1" applyAlignment="1">
      <alignment horizontal="right" vertical="center" wrapText="1"/>
    </xf>
    <xf numFmtId="8" fontId="19" fillId="0" borderId="20" xfId="1" applyNumberFormat="1" applyFont="1" applyBorder="1" applyAlignment="1">
      <alignment vertical="center"/>
    </xf>
    <xf numFmtId="4" fontId="37" fillId="0" borderId="0" xfId="0" applyNumberFormat="1" applyFont="1"/>
    <xf numFmtId="6" fontId="27" fillId="0" borderId="35" xfId="1" applyNumberFormat="1" applyFont="1" applyBorder="1"/>
    <xf numFmtId="6" fontId="24" fillId="0" borderId="33" xfId="1" applyNumberFormat="1" applyFont="1" applyBorder="1" applyAlignment="1">
      <alignment horizontal="center" vertical="center" wrapText="1"/>
    </xf>
    <xf numFmtId="6" fontId="24" fillId="0" borderId="34" xfId="1" applyNumberFormat="1" applyFont="1" applyBorder="1" applyAlignment="1">
      <alignment horizontal="center" vertical="center" wrapText="1"/>
    </xf>
    <xf numFmtId="6" fontId="24" fillId="0" borderId="35" xfId="1" applyNumberFormat="1" applyFont="1" applyBorder="1" applyAlignment="1">
      <alignment horizontal="center" vertical="center" wrapText="1"/>
    </xf>
    <xf numFmtId="164" fontId="30" fillId="34" borderId="0" xfId="43" applyNumberFormat="1" applyFont="1" applyFill="1" applyBorder="1" applyAlignment="1">
      <alignment vertical="center"/>
    </xf>
    <xf numFmtId="164" fontId="30" fillId="38" borderId="0" xfId="43" applyNumberFormat="1" applyFont="1" applyFill="1" applyBorder="1" applyAlignment="1">
      <alignment vertical="center"/>
    </xf>
    <xf numFmtId="44" fontId="38" fillId="0" borderId="0" xfId="1" applyFont="1"/>
    <xf numFmtId="167" fontId="26" fillId="33" borderId="25" xfId="0" applyNumberFormat="1" applyFont="1" applyFill="1" applyBorder="1" applyAlignment="1">
      <alignment horizontal="right" vertical="center" wrapText="1"/>
    </xf>
    <xf numFmtId="44" fontId="38" fillId="40" borderId="27" xfId="1" applyFont="1" applyFill="1" applyBorder="1"/>
    <xf numFmtId="44" fontId="41" fillId="34" borderId="0" xfId="1" applyFont="1" applyFill="1"/>
    <xf numFmtId="0" fontId="25" fillId="0" borderId="14" xfId="0" applyFont="1" applyFill="1" applyBorder="1" applyAlignment="1">
      <alignment horizontal="left" wrapText="1" indent="1"/>
    </xf>
    <xf numFmtId="0" fontId="25" fillId="0" borderId="1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right" vertical="center" wrapText="1"/>
    </xf>
    <xf numFmtId="6" fontId="25" fillId="0" borderId="20" xfId="1" applyNumberFormat="1" applyFont="1" applyFill="1" applyBorder="1" applyAlignment="1">
      <alignment vertical="center"/>
    </xf>
    <xf numFmtId="8" fontId="25" fillId="0" borderId="20" xfId="1" applyNumberFormat="1" applyFont="1" applyFill="1" applyBorder="1" applyAlignment="1">
      <alignment vertical="center"/>
    </xf>
    <xf numFmtId="166" fontId="25" fillId="0" borderId="20" xfId="43" applyNumberFormat="1" applyFont="1" applyFill="1" applyBorder="1" applyAlignment="1">
      <alignment vertical="center"/>
    </xf>
    <xf numFmtId="44" fontId="39" fillId="41" borderId="18" xfId="1" applyFont="1" applyFill="1" applyBorder="1" applyAlignment="1">
      <alignment horizontal="center" vertical="center" wrapText="1"/>
    </xf>
    <xf numFmtId="44" fontId="40" fillId="41" borderId="0" xfId="1" applyFont="1" applyFill="1"/>
    <xf numFmtId="164" fontId="30" fillId="41" borderId="0" xfId="43" applyNumberFormat="1" applyFont="1" applyFill="1" applyBorder="1" applyAlignment="1">
      <alignment vertical="center"/>
    </xf>
    <xf numFmtId="44" fontId="40" fillId="34" borderId="0" xfId="1" applyFont="1" applyFill="1"/>
    <xf numFmtId="8" fontId="25" fillId="0" borderId="20" xfId="1" applyNumberFormat="1" applyFont="1" applyBorder="1"/>
    <xf numFmtId="8" fontId="25" fillId="0" borderId="20" xfId="1" applyNumberFormat="1" applyFont="1" applyBorder="1" applyAlignment="1">
      <alignment vertical="center"/>
    </xf>
    <xf numFmtId="0" fontId="25" fillId="0" borderId="0" xfId="0" applyFont="1" applyBorder="1"/>
    <xf numFmtId="0" fontId="23" fillId="0" borderId="0" xfId="0" applyFont="1" applyBorder="1"/>
    <xf numFmtId="6" fontId="25" fillId="0" borderId="0" xfId="0" applyNumberFormat="1" applyFont="1" applyBorder="1"/>
    <xf numFmtId="0" fontId="36" fillId="0" borderId="0" xfId="0" applyFont="1" applyBorder="1"/>
    <xf numFmtId="0" fontId="16" fillId="0" borderId="0" xfId="0" applyFont="1"/>
    <xf numFmtId="0" fontId="42" fillId="0" borderId="49" xfId="0" applyFont="1" applyBorder="1" applyAlignment="1">
      <alignment horizontal="center" vertical="center"/>
    </xf>
    <xf numFmtId="0" fontId="24" fillId="39" borderId="17" xfId="0" applyFont="1" applyFill="1" applyBorder="1" applyAlignment="1">
      <alignment horizontal="center" vertical="center"/>
    </xf>
    <xf numFmtId="0" fontId="43" fillId="42" borderId="17" xfId="0" applyFont="1" applyFill="1" applyBorder="1" applyAlignment="1">
      <alignment horizontal="left" vertical="center"/>
    </xf>
    <xf numFmtId="0" fontId="0" fillId="42" borderId="49" xfId="0" applyFill="1" applyBorder="1"/>
    <xf numFmtId="0" fontId="31" fillId="42" borderId="49" xfId="0" applyFont="1" applyFill="1" applyBorder="1"/>
    <xf numFmtId="0" fontId="31" fillId="42" borderId="50" xfId="0" applyFont="1" applyFill="1" applyBorder="1"/>
    <xf numFmtId="44" fontId="39" fillId="41" borderId="41" xfId="1" applyFont="1" applyFill="1" applyBorder="1" applyAlignment="1">
      <alignment horizontal="center" vertical="center" wrapText="1"/>
    </xf>
    <xf numFmtId="44" fontId="39" fillId="34" borderId="42" xfId="1" applyFont="1" applyFill="1" applyBorder="1" applyAlignment="1">
      <alignment horizontal="center" vertical="center" wrapText="1"/>
    </xf>
    <xf numFmtId="44" fontId="39" fillId="34" borderId="44" xfId="1" applyFont="1" applyFill="1" applyBorder="1" applyAlignment="1">
      <alignment horizontal="center" vertical="center" wrapText="1"/>
    </xf>
    <xf numFmtId="44" fontId="39" fillId="41" borderId="47" xfId="1" applyFont="1" applyFill="1" applyBorder="1" applyAlignment="1">
      <alignment horizontal="center" vertical="center" wrapText="1"/>
    </xf>
    <xf numFmtId="44" fontId="39" fillId="34" borderId="48" xfId="1" applyFont="1" applyFill="1" applyBorder="1" applyAlignment="1">
      <alignment horizontal="center" vertical="center" wrapText="1"/>
    </xf>
    <xf numFmtId="0" fontId="44" fillId="0" borderId="0" xfId="0" applyFont="1" applyBorder="1"/>
    <xf numFmtId="0" fontId="45" fillId="0" borderId="0" xfId="0" applyFont="1" applyBorder="1" applyAlignment="1">
      <alignment vertical="center"/>
    </xf>
    <xf numFmtId="0" fontId="25" fillId="33" borderId="24" xfId="0" applyFont="1" applyFill="1" applyBorder="1" applyAlignment="1">
      <alignment horizontal="left" wrapText="1"/>
    </xf>
    <xf numFmtId="164" fontId="30" fillId="34" borderId="10" xfId="43" applyNumberFormat="1" applyFont="1" applyFill="1" applyBorder="1" applyAlignment="1">
      <alignment vertical="center"/>
    </xf>
    <xf numFmtId="164" fontId="30" fillId="38" borderId="25" xfId="43" applyNumberFormat="1" applyFont="1" applyFill="1" applyBorder="1" applyAlignment="1">
      <alignment vertical="center"/>
    </xf>
    <xf numFmtId="164" fontId="30" fillId="41" borderId="29" xfId="43" applyNumberFormat="1" applyFont="1" applyFill="1" applyBorder="1" applyAlignment="1">
      <alignment vertical="center"/>
    </xf>
    <xf numFmtId="0" fontId="30" fillId="35" borderId="24" xfId="0" applyFont="1" applyFill="1" applyBorder="1" applyAlignment="1">
      <alignment horizontal="left"/>
    </xf>
    <xf numFmtId="0" fontId="20" fillId="35" borderId="25" xfId="0" applyFont="1" applyFill="1" applyBorder="1" applyAlignment="1">
      <alignment horizontal="center"/>
    </xf>
    <xf numFmtId="0" fontId="20" fillId="35" borderId="25" xfId="0" applyFont="1" applyFill="1" applyBorder="1"/>
    <xf numFmtId="3" fontId="30" fillId="35" borderId="29" xfId="0" applyNumberFormat="1" applyFont="1" applyFill="1" applyBorder="1" applyAlignment="1">
      <alignment horizontal="center" vertical="center"/>
    </xf>
    <xf numFmtId="3" fontId="30" fillId="39" borderId="29" xfId="0" applyNumberFormat="1" applyFont="1" applyFill="1" applyBorder="1" applyAlignment="1">
      <alignment vertical="center"/>
    </xf>
    <xf numFmtId="0" fontId="30" fillId="34" borderId="24" xfId="0" applyFont="1" applyFill="1" applyBorder="1"/>
    <xf numFmtId="0" fontId="20" fillId="34" borderId="25" xfId="0" applyFont="1" applyFill="1" applyBorder="1" applyAlignment="1">
      <alignment horizontal="center"/>
    </xf>
    <xf numFmtId="0" fontId="20" fillId="34" borderId="25" xfId="0" applyFont="1" applyFill="1" applyBorder="1"/>
    <xf numFmtId="3" fontId="30" fillId="34" borderId="29" xfId="0" applyNumberFormat="1" applyFont="1" applyFill="1" applyBorder="1" applyAlignment="1">
      <alignment vertical="center"/>
    </xf>
    <xf numFmtId="0" fontId="30" fillId="38" borderId="24" xfId="0" applyFont="1" applyFill="1" applyBorder="1"/>
    <xf numFmtId="0" fontId="16" fillId="38" borderId="25" xfId="0" applyFont="1" applyFill="1" applyBorder="1"/>
    <xf numFmtId="3" fontId="32" fillId="38" borderId="29" xfId="0" applyNumberFormat="1" applyFont="1" applyFill="1" applyBorder="1" applyAlignment="1">
      <alignment vertical="center"/>
    </xf>
    <xf numFmtId="0" fontId="30" fillId="41" borderId="24" xfId="0" applyFont="1" applyFill="1" applyBorder="1"/>
    <xf numFmtId="0" fontId="16" fillId="41" borderId="25" xfId="0" applyFont="1" applyFill="1" applyBorder="1" applyAlignment="1">
      <alignment horizontal="center"/>
    </xf>
    <xf numFmtId="0" fontId="33" fillId="41" borderId="25" xfId="0" applyFont="1" applyFill="1" applyBorder="1"/>
    <xf numFmtId="0" fontId="16" fillId="41" borderId="25" xfId="0" applyFont="1" applyFill="1" applyBorder="1"/>
    <xf numFmtId="3" fontId="32" fillId="41" borderId="29" xfId="0" applyNumberFormat="1" applyFont="1" applyFill="1" applyBorder="1" applyAlignment="1">
      <alignment vertical="center"/>
    </xf>
    <xf numFmtId="164" fontId="46" fillId="34" borderId="20" xfId="0" applyNumberFormat="1" applyFont="1" applyFill="1" applyBorder="1"/>
    <xf numFmtId="164" fontId="46" fillId="38" borderId="20" xfId="0" applyNumberFormat="1" applyFont="1" applyFill="1" applyBorder="1"/>
    <xf numFmtId="164" fontId="46" fillId="41" borderId="20" xfId="0" applyNumberFormat="1" applyFont="1" applyFill="1" applyBorder="1"/>
    <xf numFmtId="8" fontId="41" fillId="35" borderId="20" xfId="1" applyNumberFormat="1" applyFont="1" applyFill="1" applyBorder="1"/>
    <xf numFmtId="8" fontId="41" fillId="35" borderId="20" xfId="1" applyNumberFormat="1" applyFont="1" applyFill="1" applyBorder="1" applyAlignment="1">
      <alignment vertical="center"/>
    </xf>
    <xf numFmtId="44" fontId="47" fillId="40" borderId="27" xfId="1" applyFont="1" applyFill="1" applyBorder="1"/>
    <xf numFmtId="44" fontId="47" fillId="35" borderId="51" xfId="1" applyFont="1" applyFill="1" applyBorder="1"/>
    <xf numFmtId="44" fontId="47" fillId="39" borderId="0" xfId="1" applyFont="1" applyFill="1"/>
    <xf numFmtId="0" fontId="48" fillId="0" borderId="50" xfId="0" applyFont="1" applyBorder="1"/>
    <xf numFmtId="0" fontId="43" fillId="0" borderId="33" xfId="0" applyFont="1" applyBorder="1" applyAlignment="1">
      <alignment vertical="center"/>
    </xf>
    <xf numFmtId="8" fontId="41" fillId="41" borderId="0" xfId="1" applyNumberFormat="1" applyFont="1" applyFill="1"/>
    <xf numFmtId="43" fontId="30" fillId="41" borderId="28" xfId="44" applyFont="1" applyFill="1" applyBorder="1"/>
    <xf numFmtId="43" fontId="30" fillId="36" borderId="17" xfId="44" applyFont="1" applyFill="1" applyBorder="1"/>
    <xf numFmtId="43" fontId="30" fillId="39" borderId="38" xfId="44" applyFont="1" applyFill="1" applyBorder="1"/>
    <xf numFmtId="43" fontId="30" fillId="34" borderId="35" xfId="44" applyFont="1" applyFill="1" applyBorder="1"/>
    <xf numFmtId="43" fontId="30" fillId="38" borderId="22" xfId="44" applyFont="1" applyFill="1" applyBorder="1"/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4" builtinId="3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14">
    <dxf>
      <font>
        <b/>
        <strike val="0"/>
        <outline val="0"/>
        <shadow val="0"/>
        <u val="none"/>
        <vertAlign val="baseline"/>
        <color rgb="FF000000"/>
        <name val="Arial"/>
        <scheme val="none"/>
      </font>
      <fill>
        <patternFill>
          <fgColor indexed="64"/>
          <bgColor rgb="FFFFFF00"/>
        </patternFill>
      </fill>
    </dxf>
    <dxf>
      <font>
        <b/>
        <strike val="0"/>
        <outline val="0"/>
        <shadow val="0"/>
        <u val="none"/>
        <vertAlign val="baseline"/>
        <color rgb="FF000000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theme="3" tint="0.79998168889431442"/>
        </patternFill>
      </fill>
    </dxf>
    <dxf>
      <font>
        <b/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166" formatCode="0.0000000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2" formatCode="&quot;$&quot;#,##0.00_);[Red]\(&quot;$&quot;#,##0.00\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2" formatCode="&quot;$&quot;#,##0.00_);[Red]\(&quot;$&quot;#,##0.00\)"/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0" formatCode="&quot;$&quot;#,##0_);[Red]\(&quot;$&quot;#,##0\)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left" vertical="bottom" textRotation="0" wrapText="1" relative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8"/>
        <color rgb="FF000000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6:L425" totalsRowShown="0" headerRowDxfId="13" tableBorderDxfId="12">
  <autoFilter ref="A6:L425"/>
  <tableColumns count="12">
    <tableColumn id="1" name="Column1" dataDxfId="11"/>
    <tableColumn id="2" name="Column2" dataDxfId="10"/>
    <tableColumn id="3" name="Column3" dataDxfId="9"/>
    <tableColumn id="4" name="Column4" dataDxfId="8"/>
    <tableColumn id="5" name="Column5" dataDxfId="7"/>
    <tableColumn id="6" name="Column6" dataDxfId="6"/>
    <tableColumn id="7" name="Column7" dataDxfId="5" dataCellStyle="Currency"/>
    <tableColumn id="10" name="Column72" dataDxfId="4" dataCellStyle="Currency"/>
    <tableColumn id="8" name="Column8" dataDxfId="3" dataCellStyle="Currency"/>
    <tableColumn id="9" name="Column9" dataDxfId="2" dataCellStyle="Percent"/>
    <tableColumn id="11" name="Column10" dataDxfId="1" dataCellStyle="Currency"/>
    <tableColumn id="12" name="Column11" dataDxfId="0" dataCellStyle="Currency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1"/>
  <sheetViews>
    <sheetView showGridLines="0" tabSelected="1" zoomScale="110" zoomScaleNormal="110" workbookViewId="0">
      <pane ySplit="5" topLeftCell="A7" activePane="bottomLeft" state="frozenSplit"/>
      <selection pane="bottomLeft" activeCell="A7" sqref="A7"/>
    </sheetView>
  </sheetViews>
  <sheetFormatPr defaultRowHeight="14.4" x14ac:dyDescent="0.3"/>
  <cols>
    <col min="1" max="1" width="25.6640625" style="5" customWidth="1"/>
    <col min="2" max="2" width="7.6640625" style="5" customWidth="1"/>
    <col min="3" max="5" width="10.33203125" style="5" bestFit="1" customWidth="1"/>
    <col min="6" max="6" width="14.5546875" style="5" customWidth="1"/>
    <col min="7" max="7" width="9.33203125" style="22" hidden="1" customWidth="1"/>
    <col min="8" max="8" width="10.44140625" style="22" hidden="1" customWidth="1"/>
    <col min="9" max="9" width="22" style="7" customWidth="1"/>
    <col min="10" max="10" width="12.33203125" style="38" bestFit="1" customWidth="1"/>
    <col min="11" max="11" width="14.6640625" style="85" customWidth="1"/>
    <col min="12" max="12" width="22" style="85" customWidth="1"/>
  </cols>
  <sheetData>
    <row r="1" spans="1:12" ht="25.95" customHeight="1" x14ac:dyDescent="0.3">
      <c r="A1" s="118" t="s">
        <v>467</v>
      </c>
      <c r="B1" s="101"/>
      <c r="C1" s="102"/>
      <c r="D1" s="102"/>
      <c r="E1" s="102"/>
      <c r="F1" s="102"/>
      <c r="G1" s="103"/>
      <c r="H1" s="103"/>
      <c r="I1" s="101"/>
      <c r="J1" s="104"/>
    </row>
    <row r="2" spans="1:12" ht="15.6" customHeight="1" thickBot="1" x14ac:dyDescent="0.45">
      <c r="A2" s="117" t="s">
        <v>469</v>
      </c>
      <c r="B2" s="102"/>
      <c r="C2" s="102"/>
      <c r="D2" s="149" t="s">
        <v>471</v>
      </c>
      <c r="E2" s="106"/>
      <c r="F2" s="148"/>
      <c r="G2" s="105"/>
      <c r="H2" s="107" t="s">
        <v>468</v>
      </c>
      <c r="I2" s="108" t="s">
        <v>472</v>
      </c>
      <c r="J2" s="109"/>
      <c r="K2" s="110"/>
      <c r="L2" s="111"/>
    </row>
    <row r="3" spans="1:12" ht="12.6" customHeight="1" x14ac:dyDescent="0.3">
      <c r="A3" s="56" t="s">
        <v>0</v>
      </c>
      <c r="B3" s="57" t="s">
        <v>0</v>
      </c>
      <c r="C3" s="57" t="s">
        <v>1</v>
      </c>
      <c r="D3" s="57" t="s">
        <v>2</v>
      </c>
      <c r="E3" s="57" t="s">
        <v>3</v>
      </c>
      <c r="F3" s="57" t="s">
        <v>3</v>
      </c>
      <c r="G3" s="58" t="s">
        <v>426</v>
      </c>
      <c r="H3" s="58" t="s">
        <v>426</v>
      </c>
      <c r="I3" s="59" t="s">
        <v>427</v>
      </c>
      <c r="J3" s="60" t="s">
        <v>453</v>
      </c>
      <c r="K3" s="112" t="s">
        <v>458</v>
      </c>
      <c r="L3" s="113" t="s">
        <v>459</v>
      </c>
    </row>
    <row r="4" spans="1:12" ht="12.6" customHeight="1" x14ac:dyDescent="0.3">
      <c r="A4" s="61" t="s">
        <v>4</v>
      </c>
      <c r="B4" s="8" t="s">
        <v>432</v>
      </c>
      <c r="C4" s="8" t="s">
        <v>5</v>
      </c>
      <c r="D4" s="8" t="s">
        <v>5</v>
      </c>
      <c r="E4" s="8" t="s">
        <v>5</v>
      </c>
      <c r="F4" s="8" t="s">
        <v>6</v>
      </c>
      <c r="G4" s="20" t="s">
        <v>456</v>
      </c>
      <c r="H4" s="20" t="s">
        <v>430</v>
      </c>
      <c r="I4" s="1" t="s">
        <v>428</v>
      </c>
      <c r="J4" s="62" t="s">
        <v>454</v>
      </c>
      <c r="K4" s="95" t="s">
        <v>460</v>
      </c>
      <c r="L4" s="114" t="s">
        <v>461</v>
      </c>
    </row>
    <row r="5" spans="1:12" ht="15" thickBot="1" x14ac:dyDescent="0.35">
      <c r="A5" s="63"/>
      <c r="B5" s="64"/>
      <c r="C5" s="64" t="s">
        <v>7</v>
      </c>
      <c r="D5" s="64" t="s">
        <v>7</v>
      </c>
      <c r="E5" s="64" t="s">
        <v>7</v>
      </c>
      <c r="F5" s="64" t="s">
        <v>8</v>
      </c>
      <c r="G5" s="65" t="s">
        <v>429</v>
      </c>
      <c r="H5" s="65" t="s">
        <v>429</v>
      </c>
      <c r="I5" s="66" t="s">
        <v>431</v>
      </c>
      <c r="J5" s="67" t="s">
        <v>455</v>
      </c>
      <c r="K5" s="115" t="s">
        <v>462</v>
      </c>
      <c r="L5" s="116" t="s">
        <v>463</v>
      </c>
    </row>
    <row r="6" spans="1:12" ht="12.6" hidden="1" customHeight="1" x14ac:dyDescent="0.3">
      <c r="A6" s="16" t="s">
        <v>437</v>
      </c>
      <c r="B6" s="17" t="s">
        <v>438</v>
      </c>
      <c r="C6" s="18" t="s">
        <v>439</v>
      </c>
      <c r="D6" s="18" t="s">
        <v>440</v>
      </c>
      <c r="E6" s="18" t="s">
        <v>441</v>
      </c>
      <c r="F6" s="19" t="s">
        <v>442</v>
      </c>
      <c r="G6" s="54" t="s">
        <v>443</v>
      </c>
      <c r="H6" s="79" t="s">
        <v>457</v>
      </c>
      <c r="I6" s="55" t="s">
        <v>444</v>
      </c>
      <c r="J6" s="38" t="s">
        <v>452</v>
      </c>
      <c r="K6" s="96" t="s">
        <v>464</v>
      </c>
      <c r="L6" s="98" t="s">
        <v>465</v>
      </c>
    </row>
    <row r="7" spans="1:12" x14ac:dyDescent="0.3">
      <c r="A7" s="15" t="s">
        <v>9</v>
      </c>
      <c r="B7" s="2">
        <v>7</v>
      </c>
      <c r="C7" s="3">
        <v>375</v>
      </c>
      <c r="D7" s="3">
        <v>10</v>
      </c>
      <c r="E7" s="3">
        <v>385</v>
      </c>
      <c r="F7" s="29">
        <v>16075</v>
      </c>
      <c r="G7" s="21"/>
      <c r="H7" s="99"/>
      <c r="I7" s="143">
        <v>16075</v>
      </c>
      <c r="J7" s="52">
        <v>7.1358725172268622E-4</v>
      </c>
      <c r="K7" s="150">
        <f t="shared" ref="K7:K70" si="0">L7-(F7+G7)</f>
        <v>829.79790418869379</v>
      </c>
      <c r="L7" s="88">
        <v>16904.797904188694</v>
      </c>
    </row>
    <row r="8" spans="1:12" x14ac:dyDescent="0.3">
      <c r="A8" s="15" t="s">
        <v>10</v>
      </c>
      <c r="B8" s="2">
        <v>14</v>
      </c>
      <c r="C8" s="4">
        <v>1584</v>
      </c>
      <c r="D8" s="3"/>
      <c r="E8" s="4">
        <v>1584</v>
      </c>
      <c r="F8" s="29">
        <v>83409</v>
      </c>
      <c r="G8" s="21"/>
      <c r="H8" s="99"/>
      <c r="I8" s="143">
        <v>83409</v>
      </c>
      <c r="J8" s="52">
        <v>3.7026189162636101E-3</v>
      </c>
      <c r="K8" s="150">
        <f t="shared" si="0"/>
        <v>4305.6058096718334</v>
      </c>
      <c r="L8" s="88">
        <v>87714.605809671833</v>
      </c>
    </row>
    <row r="9" spans="1:12" x14ac:dyDescent="0.3">
      <c r="A9" s="15" t="s">
        <v>11</v>
      </c>
      <c r="B9" s="2">
        <v>63</v>
      </c>
      <c r="C9" s="3">
        <v>214</v>
      </c>
      <c r="D9" s="3"/>
      <c r="E9" s="3">
        <v>214</v>
      </c>
      <c r="F9" s="29">
        <v>7507.5</v>
      </c>
      <c r="G9" s="21"/>
      <c r="H9" s="99"/>
      <c r="I9" s="143">
        <v>7507.5</v>
      </c>
      <c r="J9" s="52">
        <v>3.3326633233642718E-4</v>
      </c>
      <c r="K9" s="150">
        <f t="shared" si="0"/>
        <v>387.54014094535705</v>
      </c>
      <c r="L9" s="88">
        <v>7895.0401409453571</v>
      </c>
    </row>
    <row r="10" spans="1:12" x14ac:dyDescent="0.3">
      <c r="A10" s="15" t="s">
        <v>12</v>
      </c>
      <c r="B10" s="2">
        <v>70</v>
      </c>
      <c r="C10" s="3">
        <v>237</v>
      </c>
      <c r="D10" s="3">
        <v>48</v>
      </c>
      <c r="E10" s="3">
        <v>285</v>
      </c>
      <c r="F10" s="29">
        <v>11620</v>
      </c>
      <c r="G10" s="21"/>
      <c r="H10" s="99"/>
      <c r="I10" s="143">
        <v>11620</v>
      </c>
      <c r="J10" s="52">
        <v>5.1582481275381728E-4</v>
      </c>
      <c r="K10" s="150">
        <f t="shared" si="0"/>
        <v>599.82902934199774</v>
      </c>
      <c r="L10" s="88">
        <v>12219.829029341998</v>
      </c>
    </row>
    <row r="11" spans="1:12" x14ac:dyDescent="0.3">
      <c r="A11" s="15" t="s">
        <v>13</v>
      </c>
      <c r="B11" s="2">
        <v>84</v>
      </c>
      <c r="C11" s="3">
        <v>330</v>
      </c>
      <c r="D11" s="3"/>
      <c r="E11" s="3">
        <v>330</v>
      </c>
      <c r="F11" s="29">
        <v>20750</v>
      </c>
      <c r="G11" s="21"/>
      <c r="H11" s="99"/>
      <c r="I11" s="143">
        <v>20750</v>
      </c>
      <c r="J11" s="52">
        <v>9.2111573706038811E-4</v>
      </c>
      <c r="K11" s="150">
        <f t="shared" si="0"/>
        <v>1071.1232666821379</v>
      </c>
      <c r="L11" s="88">
        <v>21821.123266682138</v>
      </c>
    </row>
    <row r="12" spans="1:12" x14ac:dyDescent="0.3">
      <c r="A12" s="15" t="s">
        <v>14</v>
      </c>
      <c r="B12" s="2">
        <v>91</v>
      </c>
      <c r="C12" s="3">
        <v>407</v>
      </c>
      <c r="D12" s="3"/>
      <c r="E12" s="3">
        <v>407</v>
      </c>
      <c r="F12" s="29">
        <v>22847.5</v>
      </c>
      <c r="G12" s="21"/>
      <c r="H12" s="99">
        <v>-735</v>
      </c>
      <c r="I12" s="143">
        <v>22112.5</v>
      </c>
      <c r="J12" s="52">
        <v>9.8159863786736546E-4</v>
      </c>
      <c r="K12" s="150">
        <f t="shared" si="0"/>
        <v>406.45605949439778</v>
      </c>
      <c r="L12" s="88">
        <v>23253.956059494398</v>
      </c>
    </row>
    <row r="13" spans="1:12" x14ac:dyDescent="0.3">
      <c r="A13" s="15" t="s">
        <v>15</v>
      </c>
      <c r="B13" s="2">
        <v>105</v>
      </c>
      <c r="C13" s="3">
        <v>395</v>
      </c>
      <c r="D13" s="3"/>
      <c r="E13" s="3">
        <v>395</v>
      </c>
      <c r="F13" s="29">
        <v>29864</v>
      </c>
      <c r="G13" s="21"/>
      <c r="H13" s="99"/>
      <c r="I13" s="143">
        <v>29864</v>
      </c>
      <c r="J13" s="52">
        <v>1.3256964034492255E-3</v>
      </c>
      <c r="K13" s="150">
        <f t="shared" si="0"/>
        <v>1541.5915776479706</v>
      </c>
      <c r="L13" s="88">
        <v>31405.591577647971</v>
      </c>
    </row>
    <row r="14" spans="1:12" x14ac:dyDescent="0.3">
      <c r="A14" s="15" t="s">
        <v>16</v>
      </c>
      <c r="B14" s="2">
        <v>112</v>
      </c>
      <c r="C14" s="3">
        <v>964</v>
      </c>
      <c r="D14" s="3">
        <v>72</v>
      </c>
      <c r="E14" s="4">
        <v>1036</v>
      </c>
      <c r="F14" s="29">
        <v>26347</v>
      </c>
      <c r="G14" s="21"/>
      <c r="H14" s="99">
        <v>-80</v>
      </c>
      <c r="I14" s="143">
        <v>26267</v>
      </c>
      <c r="J14" s="52">
        <v>1.1660215453188055E-3</v>
      </c>
      <c r="K14" s="150">
        <f t="shared" si="0"/>
        <v>1275.9130046236023</v>
      </c>
      <c r="L14" s="88">
        <v>27622.913004623602</v>
      </c>
    </row>
    <row r="15" spans="1:12" x14ac:dyDescent="0.3">
      <c r="A15" s="15" t="s">
        <v>17</v>
      </c>
      <c r="B15" s="2">
        <v>119</v>
      </c>
      <c r="C15" s="4">
        <v>1459</v>
      </c>
      <c r="D15" s="3">
        <v>7</v>
      </c>
      <c r="E15" s="4">
        <v>1466</v>
      </c>
      <c r="F15" s="29">
        <v>68274.5</v>
      </c>
      <c r="G15" s="21"/>
      <c r="H15" s="99"/>
      <c r="I15" s="143">
        <v>68274.5</v>
      </c>
      <c r="J15" s="52">
        <v>3.0307815127676853E-3</v>
      </c>
      <c r="K15" s="150">
        <f t="shared" si="0"/>
        <v>3524.3568901729886</v>
      </c>
      <c r="L15" s="88">
        <v>71798.856890172989</v>
      </c>
    </row>
    <row r="16" spans="1:12" x14ac:dyDescent="0.3">
      <c r="A16" s="15" t="s">
        <v>18</v>
      </c>
      <c r="B16" s="2">
        <v>140</v>
      </c>
      <c r="C16" s="4">
        <v>1059</v>
      </c>
      <c r="D16" s="3">
        <v>141</v>
      </c>
      <c r="E16" s="4">
        <v>1200</v>
      </c>
      <c r="F16" s="29">
        <v>123732.5</v>
      </c>
      <c r="G16" s="21"/>
      <c r="H16" s="99"/>
      <c r="I16" s="143">
        <v>123732.5</v>
      </c>
      <c r="J16" s="52">
        <v>5.4926242378710586E-3</v>
      </c>
      <c r="K16" s="150">
        <f t="shared" si="0"/>
        <v>6387.1209443251864</v>
      </c>
      <c r="L16" s="88">
        <v>130119.62094432519</v>
      </c>
    </row>
    <row r="17" spans="1:12" x14ac:dyDescent="0.3">
      <c r="A17" s="15" t="s">
        <v>19</v>
      </c>
      <c r="B17" s="2">
        <v>147</v>
      </c>
      <c r="C17" s="4">
        <v>3516</v>
      </c>
      <c r="D17" s="3">
        <v>181</v>
      </c>
      <c r="E17" s="4">
        <v>3697</v>
      </c>
      <c r="F17" s="29">
        <v>98726.5</v>
      </c>
      <c r="G17" s="21"/>
      <c r="H17" s="99">
        <v>135.5</v>
      </c>
      <c r="I17" s="143">
        <v>98862</v>
      </c>
      <c r="J17" s="52">
        <v>4.3885948914344141E-3</v>
      </c>
      <c r="K17" s="150">
        <f t="shared" si="0"/>
        <v>5238.7958260592568</v>
      </c>
      <c r="L17" s="88">
        <v>103965.29582605926</v>
      </c>
    </row>
    <row r="18" spans="1:12" x14ac:dyDescent="0.3">
      <c r="A18" s="15" t="s">
        <v>20</v>
      </c>
      <c r="B18" s="2">
        <v>154</v>
      </c>
      <c r="C18" s="3">
        <v>513</v>
      </c>
      <c r="D18" s="3">
        <v>78</v>
      </c>
      <c r="E18" s="3">
        <v>591</v>
      </c>
      <c r="F18" s="29">
        <v>44854.5</v>
      </c>
      <c r="G18" s="21"/>
      <c r="H18" s="99"/>
      <c r="I18" s="143">
        <v>44854.5</v>
      </c>
      <c r="J18" s="52">
        <v>1.9911414856855509E-3</v>
      </c>
      <c r="K18" s="150">
        <f t="shared" si="0"/>
        <v>2315.4071597780203</v>
      </c>
      <c r="L18" s="88">
        <v>47169.90715977802</v>
      </c>
    </row>
    <row r="19" spans="1:12" x14ac:dyDescent="0.3">
      <c r="A19" s="15" t="s">
        <v>21</v>
      </c>
      <c r="B19" s="2">
        <v>161</v>
      </c>
      <c r="C19" s="3">
        <v>178</v>
      </c>
      <c r="D19" s="3"/>
      <c r="E19" s="3">
        <v>178</v>
      </c>
      <c r="F19" s="29">
        <v>11082.5</v>
      </c>
      <c r="G19" s="21"/>
      <c r="H19" s="99"/>
      <c r="I19" s="143">
        <v>11082.5</v>
      </c>
      <c r="J19" s="52">
        <v>4.9196458582996387E-4</v>
      </c>
      <c r="K19" s="150">
        <f t="shared" si="0"/>
        <v>572.08306520504993</v>
      </c>
      <c r="L19" s="88">
        <v>11654.58306520505</v>
      </c>
    </row>
    <row r="20" spans="1:12" x14ac:dyDescent="0.3">
      <c r="A20" s="15" t="s">
        <v>22</v>
      </c>
      <c r="B20" s="2">
        <v>2450</v>
      </c>
      <c r="C20" s="4">
        <v>1072</v>
      </c>
      <c r="D20" s="3"/>
      <c r="E20" s="4">
        <v>1072</v>
      </c>
      <c r="F20" s="29">
        <v>42072.5</v>
      </c>
      <c r="G20" s="21"/>
      <c r="H20" s="99"/>
      <c r="I20" s="143">
        <v>42072.5</v>
      </c>
      <c r="J20" s="52">
        <v>1.8676453902396711E-3</v>
      </c>
      <c r="K20" s="150">
        <f t="shared" si="0"/>
        <v>2171.7992114450244</v>
      </c>
      <c r="L20" s="88">
        <v>44244.299211445024</v>
      </c>
    </row>
    <row r="21" spans="1:12" x14ac:dyDescent="0.3">
      <c r="A21" s="15" t="s">
        <v>23</v>
      </c>
      <c r="B21" s="2">
        <v>170</v>
      </c>
      <c r="C21" s="4">
        <v>1691</v>
      </c>
      <c r="D21" s="3">
        <v>53</v>
      </c>
      <c r="E21" s="4">
        <v>1744</v>
      </c>
      <c r="F21" s="29">
        <v>183580</v>
      </c>
      <c r="G21" s="21"/>
      <c r="H21" s="99"/>
      <c r="I21" s="143">
        <v>183580</v>
      </c>
      <c r="J21" s="52">
        <v>8.1493217835925807E-3</v>
      </c>
      <c r="K21" s="150">
        <f t="shared" si="0"/>
        <v>9476.4727372292546</v>
      </c>
      <c r="L21" s="88">
        <v>193056.47273722925</v>
      </c>
    </row>
    <row r="22" spans="1:12" x14ac:dyDescent="0.3">
      <c r="A22" s="15" t="s">
        <v>24</v>
      </c>
      <c r="B22" s="2">
        <v>182</v>
      </c>
      <c r="C22" s="4">
        <v>1300</v>
      </c>
      <c r="D22" s="3">
        <v>47</v>
      </c>
      <c r="E22" s="4">
        <v>1347</v>
      </c>
      <c r="F22" s="29">
        <v>33770</v>
      </c>
      <c r="G22" s="21"/>
      <c r="H22" s="99"/>
      <c r="I22" s="143">
        <v>33770</v>
      </c>
      <c r="J22" s="52">
        <v>1.4990881176158702E-3</v>
      </c>
      <c r="K22" s="150">
        <f t="shared" si="0"/>
        <v>1743.2208537761835</v>
      </c>
      <c r="L22" s="88">
        <v>35513.220853776184</v>
      </c>
    </row>
    <row r="23" spans="1:12" x14ac:dyDescent="0.3">
      <c r="A23" s="15" t="s">
        <v>25</v>
      </c>
      <c r="B23" s="2">
        <v>196</v>
      </c>
      <c r="C23" s="3">
        <v>438</v>
      </c>
      <c r="D23" s="3">
        <v>106</v>
      </c>
      <c r="E23" s="3">
        <v>544</v>
      </c>
      <c r="F23" s="29">
        <v>21183</v>
      </c>
      <c r="G23" s="21"/>
      <c r="H23" s="99"/>
      <c r="I23" s="143">
        <v>21183</v>
      </c>
      <c r="J23" s="52">
        <v>9.4033709195904581E-4</v>
      </c>
      <c r="K23" s="150">
        <f t="shared" si="0"/>
        <v>1093.4748991868801</v>
      </c>
      <c r="L23" s="88">
        <v>22276.47489918688</v>
      </c>
    </row>
    <row r="24" spans="1:12" x14ac:dyDescent="0.3">
      <c r="A24" s="15" t="s">
        <v>26</v>
      </c>
      <c r="B24" s="2">
        <v>203</v>
      </c>
      <c r="C24" s="3">
        <v>718</v>
      </c>
      <c r="D24" s="3">
        <v>31</v>
      </c>
      <c r="E24" s="3">
        <v>749</v>
      </c>
      <c r="F24" s="29">
        <v>48987.5</v>
      </c>
      <c r="G24" s="21"/>
      <c r="H24" s="99"/>
      <c r="I24" s="143">
        <v>48987.5</v>
      </c>
      <c r="J24" s="52">
        <v>2.1746099840600367E-3</v>
      </c>
      <c r="K24" s="150">
        <f t="shared" si="0"/>
        <v>2528.754266341748</v>
      </c>
      <c r="L24" s="88">
        <v>51516.254266341748</v>
      </c>
    </row>
    <row r="25" spans="1:12" x14ac:dyDescent="0.3">
      <c r="A25" s="15" t="s">
        <v>27</v>
      </c>
      <c r="B25" s="2">
        <v>217</v>
      </c>
      <c r="C25" s="3">
        <v>618</v>
      </c>
      <c r="D25" s="3"/>
      <c r="E25" s="3">
        <v>618</v>
      </c>
      <c r="F25" s="29">
        <v>28438</v>
      </c>
      <c r="G25" s="21"/>
      <c r="H25" s="99"/>
      <c r="I25" s="143">
        <v>28438</v>
      </c>
      <c r="J25" s="52">
        <v>1.2623946665312441E-3</v>
      </c>
      <c r="K25" s="150">
        <f t="shared" si="0"/>
        <v>1467.98088953767</v>
      </c>
      <c r="L25" s="88">
        <v>29905.98088953767</v>
      </c>
    </row>
    <row r="26" spans="1:12" x14ac:dyDescent="0.3">
      <c r="A26" s="15" t="s">
        <v>28</v>
      </c>
      <c r="B26" s="2">
        <v>231</v>
      </c>
      <c r="C26" s="4">
        <v>1363</v>
      </c>
      <c r="D26" s="3">
        <v>27</v>
      </c>
      <c r="E26" s="4">
        <v>1390</v>
      </c>
      <c r="F26" s="29">
        <v>61692.5</v>
      </c>
      <c r="G26" s="21"/>
      <c r="H26" s="99"/>
      <c r="I26" s="143">
        <v>61692.5</v>
      </c>
      <c r="J26" s="52">
        <v>2.7385991618601442E-3</v>
      </c>
      <c r="K26" s="150">
        <f t="shared" si="0"/>
        <v>3184.5914279415811</v>
      </c>
      <c r="L26" s="88">
        <v>64877.091427941581</v>
      </c>
    </row>
    <row r="27" spans="1:12" x14ac:dyDescent="0.3">
      <c r="A27" s="15" t="s">
        <v>29</v>
      </c>
      <c r="B27" s="2">
        <v>245</v>
      </c>
      <c r="C27" s="3">
        <v>509</v>
      </c>
      <c r="D27" s="3">
        <v>46</v>
      </c>
      <c r="E27" s="3">
        <v>555</v>
      </c>
      <c r="F27" s="29">
        <v>17518</v>
      </c>
      <c r="G27" s="21"/>
      <c r="H27" s="99"/>
      <c r="I27" s="143">
        <v>17518</v>
      </c>
      <c r="J27" s="52">
        <v>7.7764363767825922E-4</v>
      </c>
      <c r="K27" s="150">
        <f t="shared" si="0"/>
        <v>904.28613907169711</v>
      </c>
      <c r="L27" s="88">
        <v>18422.286139071697</v>
      </c>
    </row>
    <row r="28" spans="1:12" x14ac:dyDescent="0.3">
      <c r="A28" s="15" t="s">
        <v>30</v>
      </c>
      <c r="B28" s="2">
        <v>280</v>
      </c>
      <c r="C28" s="4">
        <v>1295</v>
      </c>
      <c r="D28" s="3">
        <v>53</v>
      </c>
      <c r="E28" s="4">
        <v>1348</v>
      </c>
      <c r="F28" s="29">
        <v>51805</v>
      </c>
      <c r="G28" s="21"/>
      <c r="H28" s="99"/>
      <c r="I28" s="143">
        <v>51805</v>
      </c>
      <c r="J28" s="52">
        <v>2.2996819642608869E-3</v>
      </c>
      <c r="K28" s="150">
        <f t="shared" si="0"/>
        <v>2674.1947388177432</v>
      </c>
      <c r="L28" s="88">
        <v>54479.194738817743</v>
      </c>
    </row>
    <row r="29" spans="1:12" x14ac:dyDescent="0.3">
      <c r="A29" s="15" t="s">
        <v>31</v>
      </c>
      <c r="B29" s="2">
        <v>287</v>
      </c>
      <c r="C29" s="3">
        <v>197</v>
      </c>
      <c r="D29" s="3"/>
      <c r="E29" s="3">
        <v>197</v>
      </c>
      <c r="F29" s="29">
        <v>6402.5</v>
      </c>
      <c r="G29" s="21"/>
      <c r="H29" s="99"/>
      <c r="I29" s="143">
        <v>6402.5</v>
      </c>
      <c r="J29" s="52">
        <v>2.8421414489297037E-4</v>
      </c>
      <c r="K29" s="150">
        <f t="shared" si="0"/>
        <v>330.49960071963324</v>
      </c>
      <c r="L29" s="88">
        <v>6732.9996007196332</v>
      </c>
    </row>
    <row r="30" spans="1:12" x14ac:dyDescent="0.3">
      <c r="A30" s="15" t="s">
        <v>32</v>
      </c>
      <c r="B30" s="2">
        <v>308</v>
      </c>
      <c r="C30" s="4">
        <v>1100</v>
      </c>
      <c r="D30" s="3"/>
      <c r="E30" s="4">
        <v>1100</v>
      </c>
      <c r="F30" s="29">
        <v>60359.5</v>
      </c>
      <c r="G30" s="21"/>
      <c r="H30" s="99"/>
      <c r="I30" s="143">
        <v>60359.5</v>
      </c>
      <c r="J30" s="52">
        <v>2.6794257990889877E-3</v>
      </c>
      <c r="K30" s="150">
        <f t="shared" si="0"/>
        <v>3115.7814368819527</v>
      </c>
      <c r="L30" s="88">
        <v>63475.281436881953</v>
      </c>
    </row>
    <row r="31" spans="1:12" x14ac:dyDescent="0.3">
      <c r="A31" s="15" t="s">
        <v>33</v>
      </c>
      <c r="B31" s="2">
        <v>315</v>
      </c>
      <c r="C31" s="3">
        <v>369</v>
      </c>
      <c r="D31" s="3"/>
      <c r="E31" s="3">
        <v>369</v>
      </c>
      <c r="F31" s="29">
        <v>19295.5</v>
      </c>
      <c r="G31" s="21"/>
      <c r="H31" s="99">
        <v>-1280</v>
      </c>
      <c r="I31" s="143">
        <v>18015.5</v>
      </c>
      <c r="J31" s="52">
        <v>7.9972821980777938E-4</v>
      </c>
      <c r="K31" s="150">
        <f t="shared" si="0"/>
        <v>-350.03271272713027</v>
      </c>
      <c r="L31" s="88">
        <v>18945.46728727287</v>
      </c>
    </row>
    <row r="32" spans="1:12" x14ac:dyDescent="0.3">
      <c r="A32" s="15" t="s">
        <v>34</v>
      </c>
      <c r="B32" s="2">
        <v>336</v>
      </c>
      <c r="C32" s="4">
        <v>1034</v>
      </c>
      <c r="D32" s="3">
        <v>79</v>
      </c>
      <c r="E32" s="4">
        <v>1113</v>
      </c>
      <c r="F32" s="29">
        <v>39768</v>
      </c>
      <c r="G32" s="21"/>
      <c r="H32" s="99"/>
      <c r="I32" s="143">
        <v>39768</v>
      </c>
      <c r="J32" s="52">
        <v>1.7653460545261452E-3</v>
      </c>
      <c r="K32" s="150">
        <f t="shared" si="0"/>
        <v>2052.8400033453145</v>
      </c>
      <c r="L32" s="88">
        <v>41820.840003345314</v>
      </c>
    </row>
    <row r="33" spans="1:12" ht="15.6" customHeight="1" x14ac:dyDescent="0.3">
      <c r="A33" s="15" t="s">
        <v>35</v>
      </c>
      <c r="B33" s="2">
        <v>4263</v>
      </c>
      <c r="C33" s="3">
        <v>190</v>
      </c>
      <c r="D33" s="3"/>
      <c r="E33" s="3">
        <v>190</v>
      </c>
      <c r="F33" s="29">
        <v>10415</v>
      </c>
      <c r="G33" s="21"/>
      <c r="H33" s="99"/>
      <c r="I33" s="143">
        <v>10415</v>
      </c>
      <c r="J33" s="52">
        <v>4.623335133245273E-4</v>
      </c>
      <c r="K33" s="150">
        <f t="shared" si="0"/>
        <v>537.62644927684232</v>
      </c>
      <c r="L33" s="88">
        <v>10952.626449276842</v>
      </c>
    </row>
    <row r="34" spans="1:12" x14ac:dyDescent="0.3">
      <c r="A34" s="15" t="s">
        <v>36</v>
      </c>
      <c r="B34" s="2">
        <v>350</v>
      </c>
      <c r="C34" s="3">
        <v>446</v>
      </c>
      <c r="D34" s="3"/>
      <c r="E34" s="3">
        <v>446</v>
      </c>
      <c r="F34" s="29">
        <v>18457.5</v>
      </c>
      <c r="G34" s="21"/>
      <c r="H34" s="99"/>
      <c r="I34" s="143">
        <v>18457.5</v>
      </c>
      <c r="J34" s="52">
        <v>8.1934909478516206E-4</v>
      </c>
      <c r="K34" s="150">
        <f t="shared" si="0"/>
        <v>952.78350336315998</v>
      </c>
      <c r="L34" s="88">
        <v>19410.28350336316</v>
      </c>
    </row>
    <row r="35" spans="1:12" x14ac:dyDescent="0.3">
      <c r="A35" s="15" t="s">
        <v>37</v>
      </c>
      <c r="B35" s="2">
        <v>364</v>
      </c>
      <c r="C35" s="3">
        <v>150</v>
      </c>
      <c r="D35" s="3"/>
      <c r="E35" s="3">
        <v>150</v>
      </c>
      <c r="F35" s="29">
        <v>9200</v>
      </c>
      <c r="G35" s="21"/>
      <c r="H35" s="99"/>
      <c r="I35" s="143">
        <v>9200</v>
      </c>
      <c r="J35" s="52">
        <v>4.0839830269665401E-4</v>
      </c>
      <c r="K35" s="150">
        <f t="shared" si="0"/>
        <v>474.90766522774356</v>
      </c>
      <c r="L35" s="88">
        <v>9674.9076652277436</v>
      </c>
    </row>
    <row r="36" spans="1:12" x14ac:dyDescent="0.3">
      <c r="A36" s="15" t="s">
        <v>38</v>
      </c>
      <c r="B36" s="2">
        <v>413</v>
      </c>
      <c r="C36" s="3">
        <v>697</v>
      </c>
      <c r="D36" s="3">
        <v>34</v>
      </c>
      <c r="E36" s="3">
        <v>731</v>
      </c>
      <c r="F36" s="29">
        <v>17487</v>
      </c>
      <c r="G36" s="21"/>
      <c r="H36" s="99"/>
      <c r="I36" s="143">
        <v>17487</v>
      </c>
      <c r="J36" s="52">
        <v>7.7626751296265095E-4</v>
      </c>
      <c r="K36" s="150">
        <f t="shared" si="0"/>
        <v>902.68590672147184</v>
      </c>
      <c r="L36" s="88">
        <v>18389.685906721472</v>
      </c>
    </row>
    <row r="37" spans="1:12" x14ac:dyDescent="0.3">
      <c r="A37" s="15" t="s">
        <v>39</v>
      </c>
      <c r="B37" s="2">
        <v>422</v>
      </c>
      <c r="C37" s="4">
        <v>1088</v>
      </c>
      <c r="D37" s="3"/>
      <c r="E37" s="4">
        <v>1088</v>
      </c>
      <c r="F37" s="29">
        <v>30252.5</v>
      </c>
      <c r="G37" s="21"/>
      <c r="H37" s="99"/>
      <c r="I37" s="143">
        <v>30252.5</v>
      </c>
      <c r="J37" s="52">
        <v>1.3429423535141875E-3</v>
      </c>
      <c r="K37" s="150">
        <f t="shared" si="0"/>
        <v>1561.6461024241653</v>
      </c>
      <c r="L37" s="88">
        <v>31814.146102424165</v>
      </c>
    </row>
    <row r="38" spans="1:12" x14ac:dyDescent="0.3">
      <c r="A38" s="15" t="s">
        <v>40</v>
      </c>
      <c r="B38" s="2">
        <v>427</v>
      </c>
      <c r="C38" s="3">
        <v>122</v>
      </c>
      <c r="D38" s="3">
        <v>4</v>
      </c>
      <c r="E38" s="3">
        <v>126</v>
      </c>
      <c r="F38" s="29">
        <v>4145</v>
      </c>
      <c r="G38" s="21"/>
      <c r="H38" s="99"/>
      <c r="I38" s="143">
        <v>4145</v>
      </c>
      <c r="J38" s="52">
        <v>1.8400119181278597E-4</v>
      </c>
      <c r="K38" s="150">
        <f t="shared" si="0"/>
        <v>213.96655134445609</v>
      </c>
      <c r="L38" s="88">
        <v>4358.9665513444561</v>
      </c>
    </row>
    <row r="39" spans="1:12" x14ac:dyDescent="0.3">
      <c r="A39" s="15" t="s">
        <v>41</v>
      </c>
      <c r="B39" s="2">
        <v>434</v>
      </c>
      <c r="C39" s="4">
        <v>1056</v>
      </c>
      <c r="D39" s="3">
        <v>98</v>
      </c>
      <c r="E39" s="4">
        <v>1154</v>
      </c>
      <c r="F39" s="29">
        <v>81994.5</v>
      </c>
      <c r="G39" s="21">
        <v>-65030</v>
      </c>
      <c r="H39" s="99"/>
      <c r="I39" s="143">
        <v>16964.5</v>
      </c>
      <c r="J39" s="52">
        <v>7.5307315283667251E-4</v>
      </c>
      <c r="K39" s="150">
        <f t="shared" si="0"/>
        <v>875.71424856044177</v>
      </c>
      <c r="L39" s="88">
        <v>17840.214248560442</v>
      </c>
    </row>
    <row r="40" spans="1:12" x14ac:dyDescent="0.3">
      <c r="A40" s="15" t="s">
        <v>42</v>
      </c>
      <c r="B40" s="2">
        <v>6013</v>
      </c>
      <c r="C40" s="3">
        <v>452</v>
      </c>
      <c r="D40" s="3"/>
      <c r="E40" s="3">
        <v>452</v>
      </c>
      <c r="F40" s="29">
        <v>22087.5</v>
      </c>
      <c r="G40" s="21"/>
      <c r="H40" s="99"/>
      <c r="I40" s="143">
        <v>22087.5</v>
      </c>
      <c r="J40" s="52">
        <v>9.8048885987090718E-4</v>
      </c>
      <c r="K40" s="150">
        <f t="shared" si="0"/>
        <v>1140.1655495345403</v>
      </c>
      <c r="L40" s="88">
        <v>23227.66554953454</v>
      </c>
    </row>
    <row r="41" spans="1:12" x14ac:dyDescent="0.3">
      <c r="A41" s="15" t="s">
        <v>43</v>
      </c>
      <c r="B41" s="2">
        <v>441</v>
      </c>
      <c r="C41" s="3">
        <v>268</v>
      </c>
      <c r="D41" s="3"/>
      <c r="E41" s="3">
        <v>268</v>
      </c>
      <c r="F41" s="29">
        <v>32392.5</v>
      </c>
      <c r="G41" s="21"/>
      <c r="H41" s="99"/>
      <c r="I41" s="143">
        <v>32392.5</v>
      </c>
      <c r="J41" s="52">
        <v>1.4379393500110178E-3</v>
      </c>
      <c r="K41" s="150">
        <f t="shared" si="0"/>
        <v>1672.1137549880077</v>
      </c>
      <c r="L41" s="88">
        <v>34064.613754988008</v>
      </c>
    </row>
    <row r="42" spans="1:12" x14ac:dyDescent="0.3">
      <c r="A42" s="15" t="s">
        <v>44</v>
      </c>
      <c r="B42" s="2">
        <v>2240</v>
      </c>
      <c r="C42" s="3">
        <v>303</v>
      </c>
      <c r="D42" s="3"/>
      <c r="E42" s="3">
        <v>303</v>
      </c>
      <c r="F42" s="29">
        <v>28215</v>
      </c>
      <c r="G42" s="21"/>
      <c r="H42" s="99"/>
      <c r="I42" s="143">
        <v>28215</v>
      </c>
      <c r="J42" s="52">
        <v>1.2524954468028362E-3</v>
      </c>
      <c r="K42" s="150">
        <f t="shared" si="0"/>
        <v>1456.4695406957362</v>
      </c>
      <c r="L42" s="88">
        <v>29671.469540695736</v>
      </c>
    </row>
    <row r="43" spans="1:12" x14ac:dyDescent="0.3">
      <c r="A43" s="15" t="s">
        <v>45</v>
      </c>
      <c r="B43" s="2">
        <v>476</v>
      </c>
      <c r="C43" s="4">
        <v>1344</v>
      </c>
      <c r="D43" s="3"/>
      <c r="E43" s="4">
        <v>1344</v>
      </c>
      <c r="F43" s="29">
        <v>85875</v>
      </c>
      <c r="G43" s="21">
        <v>-580</v>
      </c>
      <c r="H43" s="99"/>
      <c r="I43" s="143">
        <v>85295</v>
      </c>
      <c r="J43" s="52">
        <v>3.7863405683164243E-3</v>
      </c>
      <c r="K43" s="150">
        <f t="shared" si="0"/>
        <v>4402.9618810435204</v>
      </c>
      <c r="L43" s="88">
        <v>89697.96188104352</v>
      </c>
    </row>
    <row r="44" spans="1:12" x14ac:dyDescent="0.3">
      <c r="A44" s="15" t="s">
        <v>46</v>
      </c>
      <c r="B44" s="2">
        <v>485</v>
      </c>
      <c r="C44" s="3">
        <v>409</v>
      </c>
      <c r="D44" s="3">
        <v>15</v>
      </c>
      <c r="E44" s="3">
        <v>424</v>
      </c>
      <c r="F44" s="29">
        <v>33438</v>
      </c>
      <c r="G44" s="21"/>
      <c r="H44" s="99"/>
      <c r="I44" s="143">
        <v>33438</v>
      </c>
      <c r="J44" s="52">
        <v>1.484350265822904E-3</v>
      </c>
      <c r="K44" s="150">
        <f t="shared" si="0"/>
        <v>1726.0828815092682</v>
      </c>
      <c r="L44" s="88">
        <v>35164.082881509268</v>
      </c>
    </row>
    <row r="45" spans="1:12" x14ac:dyDescent="0.3">
      <c r="A45" s="15" t="s">
        <v>47</v>
      </c>
      <c r="B45" s="2">
        <v>497</v>
      </c>
      <c r="C45" s="4">
        <v>1004</v>
      </c>
      <c r="D45" s="3">
        <v>64</v>
      </c>
      <c r="E45" s="4">
        <v>1068</v>
      </c>
      <c r="F45" s="29">
        <v>40519.5</v>
      </c>
      <c r="G45" s="21"/>
      <c r="H45" s="99"/>
      <c r="I45" s="143">
        <v>40519.5</v>
      </c>
      <c r="J45" s="52">
        <v>1.7987059810996816E-3</v>
      </c>
      <c r="K45" s="150">
        <f t="shared" si="0"/>
        <v>2091.6327327386462</v>
      </c>
      <c r="L45" s="88">
        <v>42611.132732738646</v>
      </c>
    </row>
    <row r="46" spans="1:12" x14ac:dyDescent="0.3">
      <c r="A46" s="15" t="s">
        <v>48</v>
      </c>
      <c r="B46" s="2">
        <v>602</v>
      </c>
      <c r="C46" s="3">
        <v>849</v>
      </c>
      <c r="D46" s="3">
        <v>137</v>
      </c>
      <c r="E46" s="3">
        <v>986</v>
      </c>
      <c r="F46" s="29">
        <v>49103.5</v>
      </c>
      <c r="G46" s="21"/>
      <c r="H46" s="99"/>
      <c r="I46" s="143">
        <v>49103.5</v>
      </c>
      <c r="J46" s="52">
        <v>2.1797593539636031E-3</v>
      </c>
      <c r="K46" s="150">
        <f t="shared" si="0"/>
        <v>2534.7422325554871</v>
      </c>
      <c r="L46" s="88">
        <v>51638.242232555487</v>
      </c>
    </row>
    <row r="47" spans="1:12" x14ac:dyDescent="0.3">
      <c r="A47" s="15" t="s">
        <v>49</v>
      </c>
      <c r="B47" s="2">
        <v>609</v>
      </c>
      <c r="C47" s="3">
        <v>380</v>
      </c>
      <c r="D47" s="3"/>
      <c r="E47" s="3">
        <v>380</v>
      </c>
      <c r="F47" s="29">
        <v>21885</v>
      </c>
      <c r="G47" s="21"/>
      <c r="H47" s="99"/>
      <c r="I47" s="143">
        <v>21885</v>
      </c>
      <c r="J47" s="52">
        <v>9.714996580995948E-4</v>
      </c>
      <c r="K47" s="150">
        <f t="shared" si="0"/>
        <v>1129.7124188596899</v>
      </c>
      <c r="L47" s="88">
        <v>23014.71241885969</v>
      </c>
    </row>
    <row r="48" spans="1:12" x14ac:dyDescent="0.3">
      <c r="A48" s="15" t="s">
        <v>50</v>
      </c>
      <c r="B48" s="2">
        <v>623</v>
      </c>
      <c r="C48" s="3">
        <v>483</v>
      </c>
      <c r="D48" s="3"/>
      <c r="E48" s="3">
        <v>483</v>
      </c>
      <c r="F48" s="29">
        <v>18713</v>
      </c>
      <c r="G48" s="21"/>
      <c r="H48" s="99"/>
      <c r="I48" s="143">
        <v>18713</v>
      </c>
      <c r="J48" s="52">
        <v>8.3069102590896588E-4</v>
      </c>
      <c r="K48" s="150">
        <f t="shared" si="0"/>
        <v>965.97251515290918</v>
      </c>
      <c r="L48" s="88">
        <v>19678.972515152909</v>
      </c>
    </row>
    <row r="49" spans="1:12" x14ac:dyDescent="0.3">
      <c r="A49" s="15" t="s">
        <v>51</v>
      </c>
      <c r="B49" s="2">
        <v>637</v>
      </c>
      <c r="C49" s="3">
        <v>644</v>
      </c>
      <c r="D49" s="3"/>
      <c r="E49" s="3">
        <v>644</v>
      </c>
      <c r="F49" s="29">
        <v>40840</v>
      </c>
      <c r="G49" s="21"/>
      <c r="H49" s="99"/>
      <c r="I49" s="143">
        <v>40840</v>
      </c>
      <c r="J49" s="52">
        <v>1.812933335014277E-3</v>
      </c>
      <c r="K49" s="150">
        <f t="shared" si="0"/>
        <v>2108.1770704240262</v>
      </c>
      <c r="L49" s="88">
        <v>42948.177070424026</v>
      </c>
    </row>
    <row r="50" spans="1:12" x14ac:dyDescent="0.3">
      <c r="A50" s="15" t="s">
        <v>52</v>
      </c>
      <c r="B50" s="2">
        <v>657</v>
      </c>
      <c r="C50" s="3">
        <v>162</v>
      </c>
      <c r="D50" s="3">
        <v>7</v>
      </c>
      <c r="E50" s="3">
        <v>169</v>
      </c>
      <c r="F50" s="29">
        <v>6215</v>
      </c>
      <c r="G50" s="21"/>
      <c r="H50" s="99"/>
      <c r="I50" s="143">
        <v>6215</v>
      </c>
      <c r="J50" s="52">
        <v>2.7589080991953312E-4</v>
      </c>
      <c r="K50" s="150">
        <f t="shared" si="0"/>
        <v>320.82077602069876</v>
      </c>
      <c r="L50" s="88">
        <v>6535.8207760206988</v>
      </c>
    </row>
    <row r="51" spans="1:12" x14ac:dyDescent="0.3">
      <c r="A51" s="15" t="s">
        <v>53</v>
      </c>
      <c r="B51" s="2">
        <v>658</v>
      </c>
      <c r="C51" s="3">
        <v>617</v>
      </c>
      <c r="D51" s="3">
        <v>82</v>
      </c>
      <c r="E51" s="3">
        <v>699</v>
      </c>
      <c r="F51" s="29">
        <v>25815.5</v>
      </c>
      <c r="G51" s="21"/>
      <c r="H51" s="99"/>
      <c r="I51" s="143">
        <v>25815.5</v>
      </c>
      <c r="J51" s="52">
        <v>1.1459789547027686E-3</v>
      </c>
      <c r="K51" s="150">
        <f t="shared" si="0"/>
        <v>1332.6063947485673</v>
      </c>
      <c r="L51" s="88">
        <v>27148.106394748567</v>
      </c>
    </row>
    <row r="52" spans="1:12" x14ac:dyDescent="0.3">
      <c r="A52" s="15" t="s">
        <v>54</v>
      </c>
      <c r="B52" s="2">
        <v>665</v>
      </c>
      <c r="C52" s="3">
        <v>516</v>
      </c>
      <c r="D52" s="3"/>
      <c r="E52" s="3">
        <v>516</v>
      </c>
      <c r="F52" s="29">
        <v>16630</v>
      </c>
      <c r="G52" s="21"/>
      <c r="H52" s="99"/>
      <c r="I52" s="143">
        <v>16630</v>
      </c>
      <c r="J52" s="52">
        <v>7.3822432324406042E-4</v>
      </c>
      <c r="K52" s="150">
        <f t="shared" si="0"/>
        <v>858.44722529753926</v>
      </c>
      <c r="L52" s="88">
        <v>17488.447225297539</v>
      </c>
    </row>
    <row r="53" spans="1:12" x14ac:dyDescent="0.3">
      <c r="A53" s="15" t="s">
        <v>55</v>
      </c>
      <c r="B53" s="2">
        <v>700</v>
      </c>
      <c r="C53" s="3">
        <v>803</v>
      </c>
      <c r="D53" s="3">
        <v>34</v>
      </c>
      <c r="E53" s="3">
        <v>837</v>
      </c>
      <c r="F53" s="29">
        <v>24310</v>
      </c>
      <c r="G53" s="21"/>
      <c r="H53" s="99"/>
      <c r="I53" s="143">
        <v>24310</v>
      </c>
      <c r="J53" s="52">
        <v>1.0791481237560499E-3</v>
      </c>
      <c r="K53" s="150">
        <f t="shared" si="0"/>
        <v>1254.8918849659167</v>
      </c>
      <c r="L53" s="88">
        <v>25564.891884965917</v>
      </c>
    </row>
    <row r="54" spans="1:12" x14ac:dyDescent="0.3">
      <c r="A54" s="15" t="s">
        <v>56</v>
      </c>
      <c r="B54" s="2">
        <v>721</v>
      </c>
      <c r="C54" s="3">
        <v>804</v>
      </c>
      <c r="D54" s="3"/>
      <c r="E54" s="3">
        <v>804</v>
      </c>
      <c r="F54" s="29">
        <v>17330</v>
      </c>
      <c r="G54" s="21"/>
      <c r="H54" s="99"/>
      <c r="I54" s="143">
        <v>17330</v>
      </c>
      <c r="J54" s="52">
        <v>7.6929810714489275E-4</v>
      </c>
      <c r="K54" s="150">
        <f t="shared" si="0"/>
        <v>894.58150417356592</v>
      </c>
      <c r="L54" s="88">
        <v>18224.581504173566</v>
      </c>
    </row>
    <row r="55" spans="1:12" x14ac:dyDescent="0.3">
      <c r="A55" s="15" t="s">
        <v>57</v>
      </c>
      <c r="B55" s="2">
        <v>735</v>
      </c>
      <c r="C55" s="3">
        <v>517</v>
      </c>
      <c r="D55" s="3"/>
      <c r="E55" s="3">
        <v>517</v>
      </c>
      <c r="F55" s="29">
        <v>43780</v>
      </c>
      <c r="G55" s="21"/>
      <c r="H55" s="99"/>
      <c r="I55" s="143">
        <v>43780</v>
      </c>
      <c r="J55" s="52">
        <v>1.9434432273977729E-3</v>
      </c>
      <c r="K55" s="150">
        <f t="shared" si="0"/>
        <v>2259.9410417033287</v>
      </c>
      <c r="L55" s="88">
        <v>46039.941041703329</v>
      </c>
    </row>
    <row r="56" spans="1:12" x14ac:dyDescent="0.3">
      <c r="A56" s="15" t="s">
        <v>58</v>
      </c>
      <c r="B56" s="2">
        <v>777</v>
      </c>
      <c r="C56" s="4">
        <v>2196</v>
      </c>
      <c r="D56" s="3">
        <v>327</v>
      </c>
      <c r="E56" s="4">
        <v>2523</v>
      </c>
      <c r="F56" s="29">
        <v>104520</v>
      </c>
      <c r="G56" s="21"/>
      <c r="H56" s="99"/>
      <c r="I56" s="143">
        <v>104520</v>
      </c>
      <c r="J56" s="52">
        <v>4.6397598475928564E-3</v>
      </c>
      <c r="K56" s="150">
        <f t="shared" si="0"/>
        <v>5395.3640401743178</v>
      </c>
      <c r="L56" s="88">
        <v>109915.36404017432</v>
      </c>
    </row>
    <row r="57" spans="1:12" x14ac:dyDescent="0.3">
      <c r="A57" s="15" t="s">
        <v>59</v>
      </c>
      <c r="B57" s="2">
        <v>840</v>
      </c>
      <c r="C57" s="3">
        <v>86</v>
      </c>
      <c r="D57" s="3"/>
      <c r="E57" s="3">
        <v>86</v>
      </c>
      <c r="F57" s="29">
        <v>3487.5</v>
      </c>
      <c r="G57" s="21"/>
      <c r="H57" s="99"/>
      <c r="I57" s="143">
        <v>3487.5</v>
      </c>
      <c r="J57" s="52">
        <v>1.5481403050593269E-4</v>
      </c>
      <c r="K57" s="150">
        <f t="shared" si="0"/>
        <v>180.02613940019091</v>
      </c>
      <c r="L57" s="88">
        <v>3667.5261394001909</v>
      </c>
    </row>
    <row r="58" spans="1:12" x14ac:dyDescent="0.3">
      <c r="A58" s="15" t="s">
        <v>60</v>
      </c>
      <c r="B58" s="2">
        <v>870</v>
      </c>
      <c r="C58" s="3">
        <v>501</v>
      </c>
      <c r="D58" s="3">
        <v>9</v>
      </c>
      <c r="E58" s="3">
        <v>510</v>
      </c>
      <c r="F58" s="29">
        <v>25247.5</v>
      </c>
      <c r="G58" s="21"/>
      <c r="H58" s="99"/>
      <c r="I58" s="143">
        <v>25247.5</v>
      </c>
      <c r="J58" s="52">
        <v>1.1207647986232361E-3</v>
      </c>
      <c r="K58" s="150">
        <f t="shared" si="0"/>
        <v>1303.2860084605927</v>
      </c>
      <c r="L58" s="88">
        <v>26550.786008460593</v>
      </c>
    </row>
    <row r="59" spans="1:12" x14ac:dyDescent="0.3">
      <c r="A59" s="15" t="s">
        <v>61</v>
      </c>
      <c r="B59" s="2">
        <v>882</v>
      </c>
      <c r="C59" s="3">
        <v>228</v>
      </c>
      <c r="D59" s="3">
        <v>20</v>
      </c>
      <c r="E59" s="3">
        <v>248</v>
      </c>
      <c r="F59" s="29">
        <v>11451.5</v>
      </c>
      <c r="G59" s="21"/>
      <c r="H59" s="99"/>
      <c r="I59" s="143">
        <v>11451.5</v>
      </c>
      <c r="J59" s="52">
        <v>5.0834490905768838E-4</v>
      </c>
      <c r="K59" s="150">
        <f t="shared" si="0"/>
        <v>591.1309922125547</v>
      </c>
      <c r="L59" s="88">
        <v>12042.630992212555</v>
      </c>
    </row>
    <row r="60" spans="1:12" x14ac:dyDescent="0.3">
      <c r="A60" s="15" t="s">
        <v>62</v>
      </c>
      <c r="B60" s="2">
        <v>896</v>
      </c>
      <c r="C60" s="3">
        <v>590</v>
      </c>
      <c r="D60" s="3"/>
      <c r="E60" s="3">
        <v>590</v>
      </c>
      <c r="F60" s="29">
        <v>16828</v>
      </c>
      <c r="G60" s="21"/>
      <c r="H60" s="99"/>
      <c r="I60" s="143">
        <v>16828</v>
      </c>
      <c r="J60" s="52">
        <v>7.470137649760102E-4</v>
      </c>
      <c r="K60" s="150">
        <f t="shared" si="0"/>
        <v>868.66806417961561</v>
      </c>
      <c r="L60" s="88">
        <v>17696.668064179616</v>
      </c>
    </row>
    <row r="61" spans="1:12" x14ac:dyDescent="0.3">
      <c r="A61" s="15" t="s">
        <v>63</v>
      </c>
      <c r="B61" s="2">
        <v>903</v>
      </c>
      <c r="C61" s="3">
        <v>687</v>
      </c>
      <c r="D61" s="3"/>
      <c r="E61" s="3">
        <v>687</v>
      </c>
      <c r="F61" s="29">
        <v>23677</v>
      </c>
      <c r="G61" s="21"/>
      <c r="H61" s="99"/>
      <c r="I61" s="143">
        <v>23677</v>
      </c>
      <c r="J61" s="52">
        <v>1.0510485448857257E-3</v>
      </c>
      <c r="K61" s="150">
        <f t="shared" si="0"/>
        <v>1222.2161727823113</v>
      </c>
      <c r="L61" s="88">
        <v>24899.216172782311</v>
      </c>
    </row>
    <row r="62" spans="1:12" x14ac:dyDescent="0.3">
      <c r="A62" s="15" t="s">
        <v>64</v>
      </c>
      <c r="B62" s="2">
        <v>910</v>
      </c>
      <c r="C62" s="3">
        <v>795</v>
      </c>
      <c r="D62" s="3">
        <v>138</v>
      </c>
      <c r="E62" s="3">
        <v>933</v>
      </c>
      <c r="F62" s="29">
        <v>75135</v>
      </c>
      <c r="G62" s="21"/>
      <c r="H62" s="99"/>
      <c r="I62" s="143">
        <v>75135</v>
      </c>
      <c r="J62" s="52">
        <v>3.3353267905557715E-3</v>
      </c>
      <c r="K62" s="150">
        <f t="shared" si="0"/>
        <v>3878.4986333572306</v>
      </c>
      <c r="L62" s="88">
        <v>79013.498633357231</v>
      </c>
    </row>
    <row r="63" spans="1:12" x14ac:dyDescent="0.3">
      <c r="A63" s="15" t="s">
        <v>65</v>
      </c>
      <c r="B63" s="2">
        <v>980</v>
      </c>
      <c r="C63" s="3">
        <v>285</v>
      </c>
      <c r="D63" s="3">
        <v>19</v>
      </c>
      <c r="E63" s="3">
        <v>304</v>
      </c>
      <c r="F63" s="29">
        <v>21775</v>
      </c>
      <c r="G63" s="21"/>
      <c r="H63" s="99"/>
      <c r="I63" s="143">
        <v>21775</v>
      </c>
      <c r="J63" s="52">
        <v>9.6661663491517838E-4</v>
      </c>
      <c r="K63" s="150">
        <f t="shared" si="0"/>
        <v>1124.034175036315</v>
      </c>
      <c r="L63" s="88">
        <v>22899.034175036315</v>
      </c>
    </row>
    <row r="64" spans="1:12" x14ac:dyDescent="0.3">
      <c r="A64" s="15" t="s">
        <v>66</v>
      </c>
      <c r="B64" s="2">
        <v>994</v>
      </c>
      <c r="C64" s="3">
        <v>86</v>
      </c>
      <c r="D64" s="3">
        <v>15</v>
      </c>
      <c r="E64" s="3">
        <v>101</v>
      </c>
      <c r="F64" s="29">
        <v>7355</v>
      </c>
      <c r="G64" s="21"/>
      <c r="H64" s="99"/>
      <c r="I64" s="143">
        <v>7355</v>
      </c>
      <c r="J64" s="52">
        <v>3.2649668655803152E-4</v>
      </c>
      <c r="K64" s="150">
        <f t="shared" si="0"/>
        <v>379.66803019022336</v>
      </c>
      <c r="L64" s="88">
        <v>7734.6680301902234</v>
      </c>
    </row>
    <row r="65" spans="1:12" x14ac:dyDescent="0.3">
      <c r="A65" s="15" t="s">
        <v>433</v>
      </c>
      <c r="B65" s="2">
        <v>1029</v>
      </c>
      <c r="C65" s="3">
        <v>886</v>
      </c>
      <c r="D65" s="3">
        <v>22</v>
      </c>
      <c r="E65" s="3">
        <v>908</v>
      </c>
      <c r="F65" s="29">
        <v>38169</v>
      </c>
      <c r="G65" s="21"/>
      <c r="H65" s="99"/>
      <c r="I65" s="143">
        <v>38169</v>
      </c>
      <c r="J65" s="52">
        <v>1.6943646538726724E-3</v>
      </c>
      <c r="K65" s="150">
        <f t="shared" si="0"/>
        <v>1970.298986312795</v>
      </c>
      <c r="L65" s="88">
        <v>40139.298986312795</v>
      </c>
    </row>
    <row r="66" spans="1:12" x14ac:dyDescent="0.3">
      <c r="A66" s="15" t="s">
        <v>67</v>
      </c>
      <c r="B66" s="2">
        <v>1015</v>
      </c>
      <c r="C66" s="3">
        <v>929</v>
      </c>
      <c r="D66" s="3">
        <v>226</v>
      </c>
      <c r="E66" s="4">
        <v>1155</v>
      </c>
      <c r="F66" s="29">
        <v>40640</v>
      </c>
      <c r="G66" s="21"/>
      <c r="H66" s="99"/>
      <c r="I66" s="143">
        <v>40640</v>
      </c>
      <c r="J66" s="52">
        <v>1.8040551110426106E-3</v>
      </c>
      <c r="K66" s="150">
        <f t="shared" si="0"/>
        <v>2097.8529907451593</v>
      </c>
      <c r="L66" s="88">
        <v>42737.852990745159</v>
      </c>
    </row>
    <row r="67" spans="1:12" x14ac:dyDescent="0.3">
      <c r="A67" s="15" t="s">
        <v>68</v>
      </c>
      <c r="B67" s="2">
        <v>5054</v>
      </c>
      <c r="C67" s="4">
        <v>1017</v>
      </c>
      <c r="D67" s="3"/>
      <c r="E67" s="4">
        <v>1017</v>
      </c>
      <c r="F67" s="29">
        <v>39001.5</v>
      </c>
      <c r="G67" s="21"/>
      <c r="H67" s="99"/>
      <c r="I67" s="143">
        <v>39001.5</v>
      </c>
      <c r="J67" s="52">
        <v>1.7313202611547339E-3</v>
      </c>
      <c r="K67" s="150">
        <f t="shared" si="0"/>
        <v>2013.2729679760669</v>
      </c>
      <c r="L67" s="88">
        <v>41014.772967976067</v>
      </c>
    </row>
    <row r="68" spans="1:12" x14ac:dyDescent="0.3">
      <c r="A68" s="15" t="s">
        <v>69</v>
      </c>
      <c r="B68" s="2">
        <v>1071</v>
      </c>
      <c r="C68" s="3">
        <v>702</v>
      </c>
      <c r="D68" s="3">
        <v>60</v>
      </c>
      <c r="E68" s="3">
        <v>762</v>
      </c>
      <c r="F68" s="29">
        <v>74477.5</v>
      </c>
      <c r="G68" s="21"/>
      <c r="H68" s="99"/>
      <c r="I68" s="143">
        <v>74477.5</v>
      </c>
      <c r="J68" s="52">
        <v>3.3061396292489182E-3</v>
      </c>
      <c r="K68" s="150">
        <f t="shared" si="0"/>
        <v>3844.5582214129681</v>
      </c>
      <c r="L68" s="88">
        <v>78322.058221412968</v>
      </c>
    </row>
    <row r="69" spans="1:12" x14ac:dyDescent="0.3">
      <c r="A69" s="15" t="s">
        <v>70</v>
      </c>
      <c r="B69" s="2">
        <v>1080</v>
      </c>
      <c r="C69" s="3">
        <v>620</v>
      </c>
      <c r="D69" s="3">
        <v>30</v>
      </c>
      <c r="E69" s="3">
        <v>650</v>
      </c>
      <c r="F69" s="29">
        <v>62505</v>
      </c>
      <c r="G69" s="21"/>
      <c r="H69" s="99"/>
      <c r="I69" s="143">
        <v>62505</v>
      </c>
      <c r="J69" s="52">
        <v>2.774666946745039E-3</v>
      </c>
      <c r="K69" s="150">
        <f t="shared" si="0"/>
        <v>3226.5330016369699</v>
      </c>
      <c r="L69" s="88">
        <v>65731.53300163697</v>
      </c>
    </row>
    <row r="70" spans="1:12" x14ac:dyDescent="0.3">
      <c r="A70" s="15" t="s">
        <v>71</v>
      </c>
      <c r="B70" s="2">
        <v>1085</v>
      </c>
      <c r="C70" s="3">
        <v>467</v>
      </c>
      <c r="D70" s="3">
        <v>65</v>
      </c>
      <c r="E70" s="3">
        <v>532</v>
      </c>
      <c r="F70" s="29">
        <v>23330</v>
      </c>
      <c r="G70" s="21"/>
      <c r="H70" s="99"/>
      <c r="I70" s="143">
        <v>23330</v>
      </c>
      <c r="J70" s="52">
        <v>1.0356448262948846E-3</v>
      </c>
      <c r="K70" s="150">
        <f t="shared" si="0"/>
        <v>1204.3038945394837</v>
      </c>
      <c r="L70" s="88">
        <v>24534.303894539484</v>
      </c>
    </row>
    <row r="71" spans="1:12" x14ac:dyDescent="0.3">
      <c r="A71" s="15" t="s">
        <v>72</v>
      </c>
      <c r="B71" s="2">
        <v>1092</v>
      </c>
      <c r="C71" s="4">
        <v>3967</v>
      </c>
      <c r="D71" s="3">
        <v>353</v>
      </c>
      <c r="E71" s="4">
        <v>4320</v>
      </c>
      <c r="F71" s="29">
        <v>184906</v>
      </c>
      <c r="G71" s="21"/>
      <c r="H71" s="99"/>
      <c r="I71" s="143">
        <v>184906</v>
      </c>
      <c r="J71" s="52">
        <v>8.2081844085247282E-3</v>
      </c>
      <c r="K71" s="150">
        <f t="shared" ref="K71:K134" si="1">L71-(F71+G71)</f>
        <v>9544.9213855001144</v>
      </c>
      <c r="L71" s="88">
        <v>194450.92138550011</v>
      </c>
    </row>
    <row r="72" spans="1:12" x14ac:dyDescent="0.3">
      <c r="A72" s="15" t="s">
        <v>73</v>
      </c>
      <c r="B72" s="2">
        <v>1120</v>
      </c>
      <c r="C72" s="3">
        <v>362</v>
      </c>
      <c r="D72" s="3"/>
      <c r="E72" s="3">
        <v>362</v>
      </c>
      <c r="F72" s="29">
        <v>12351</v>
      </c>
      <c r="G72" s="21"/>
      <c r="H72" s="99"/>
      <c r="I72" s="143">
        <v>12351</v>
      </c>
      <c r="J72" s="52">
        <v>5.4827472137025798E-4</v>
      </c>
      <c r="K72" s="150">
        <f t="shared" si="1"/>
        <v>637.56354056824603</v>
      </c>
      <c r="L72" s="88">
        <v>12988.563540568246</v>
      </c>
    </row>
    <row r="73" spans="1:12" x14ac:dyDescent="0.3">
      <c r="A73" s="15" t="s">
        <v>74</v>
      </c>
      <c r="B73" s="2">
        <v>1127</v>
      </c>
      <c r="C73" s="3">
        <v>796</v>
      </c>
      <c r="D73" s="3"/>
      <c r="E73" s="3">
        <v>796</v>
      </c>
      <c r="F73" s="29">
        <v>26043</v>
      </c>
      <c r="G73" s="21"/>
      <c r="H73" s="99"/>
      <c r="I73" s="143">
        <v>26043</v>
      </c>
      <c r="J73" s="52">
        <v>1.1560779344705391E-3</v>
      </c>
      <c r="K73" s="150">
        <f t="shared" si="1"/>
        <v>1344.3500353832751</v>
      </c>
      <c r="L73" s="88">
        <v>27387.350035383275</v>
      </c>
    </row>
    <row r="74" spans="1:12" x14ac:dyDescent="0.3">
      <c r="A74" s="15" t="s">
        <v>75</v>
      </c>
      <c r="B74" s="2">
        <v>1134</v>
      </c>
      <c r="C74" s="3">
        <v>787</v>
      </c>
      <c r="D74" s="3"/>
      <c r="E74" s="3">
        <v>787</v>
      </c>
      <c r="F74" s="29">
        <v>31958.5</v>
      </c>
      <c r="G74" s="21"/>
      <c r="H74" s="99"/>
      <c r="I74" s="143">
        <v>31958.5</v>
      </c>
      <c r="J74" s="52">
        <v>1.4186736039925017E-3</v>
      </c>
      <c r="K74" s="150">
        <f t="shared" si="1"/>
        <v>1649.7105020848758</v>
      </c>
      <c r="L74" s="88">
        <v>33608.210502084876</v>
      </c>
    </row>
    <row r="75" spans="1:12" x14ac:dyDescent="0.3">
      <c r="A75" s="15" t="s">
        <v>76</v>
      </c>
      <c r="B75" s="2">
        <v>1141</v>
      </c>
      <c r="C75" s="3">
        <v>758</v>
      </c>
      <c r="D75" s="3">
        <v>119</v>
      </c>
      <c r="E75" s="3">
        <v>877</v>
      </c>
      <c r="F75" s="29">
        <v>40030.5</v>
      </c>
      <c r="G75" s="21"/>
      <c r="H75" s="99"/>
      <c r="I75" s="143">
        <v>40030.5</v>
      </c>
      <c r="J75" s="52">
        <v>1.7769987234889574E-3</v>
      </c>
      <c r="K75" s="150">
        <f t="shared" si="1"/>
        <v>2066.3903579238249</v>
      </c>
      <c r="L75" s="88">
        <v>42096.890357923825</v>
      </c>
    </row>
    <row r="76" spans="1:12" x14ac:dyDescent="0.3">
      <c r="A76" s="15" t="s">
        <v>77</v>
      </c>
      <c r="B76" s="2">
        <v>1155</v>
      </c>
      <c r="C76" s="3">
        <v>672</v>
      </c>
      <c r="D76" s="3">
        <v>13</v>
      </c>
      <c r="E76" s="3">
        <v>685</v>
      </c>
      <c r="F76" s="29">
        <v>69082.5</v>
      </c>
      <c r="G76" s="21"/>
      <c r="H76" s="99"/>
      <c r="I76" s="143">
        <v>69082.5</v>
      </c>
      <c r="J76" s="52">
        <v>3.0666495376132172E-3</v>
      </c>
      <c r="K76" s="150">
        <f t="shared" si="1"/>
        <v>3566.0661720756034</v>
      </c>
      <c r="L76" s="88">
        <v>72648.566172075603</v>
      </c>
    </row>
    <row r="77" spans="1:12" x14ac:dyDescent="0.3">
      <c r="A77" s="15" t="s">
        <v>78</v>
      </c>
      <c r="B77" s="2">
        <v>1162</v>
      </c>
      <c r="C77" s="3">
        <v>716</v>
      </c>
      <c r="D77" s="3">
        <v>54</v>
      </c>
      <c r="E77" s="3">
        <v>770</v>
      </c>
      <c r="F77" s="29">
        <v>47225</v>
      </c>
      <c r="G77" s="21"/>
      <c r="H77" s="99"/>
      <c r="I77" s="143">
        <v>47225</v>
      </c>
      <c r="J77" s="52">
        <v>2.0963706353097264E-3</v>
      </c>
      <c r="K77" s="150">
        <f t="shared" si="1"/>
        <v>2437.7733141717617</v>
      </c>
      <c r="L77" s="88">
        <v>49662.773314171762</v>
      </c>
    </row>
    <row r="78" spans="1:12" x14ac:dyDescent="0.3">
      <c r="A78" s="15" t="s">
        <v>79</v>
      </c>
      <c r="B78" s="2">
        <v>1169</v>
      </c>
      <c r="C78" s="3">
        <v>806</v>
      </c>
      <c r="D78" s="3">
        <v>27</v>
      </c>
      <c r="E78" s="3">
        <v>833</v>
      </c>
      <c r="F78" s="29">
        <v>54064.5</v>
      </c>
      <c r="G78" s="21"/>
      <c r="H78" s="99"/>
      <c r="I78" s="143">
        <v>54064.5</v>
      </c>
      <c r="J78" s="52">
        <v>2.3999836995807879E-3</v>
      </c>
      <c r="K78" s="150">
        <f t="shared" si="1"/>
        <v>2790.8310289897126</v>
      </c>
      <c r="L78" s="88">
        <v>56855.331028989713</v>
      </c>
    </row>
    <row r="79" spans="1:12" x14ac:dyDescent="0.3">
      <c r="A79" s="15" t="s">
        <v>80</v>
      </c>
      <c r="B79" s="68">
        <v>1176</v>
      </c>
      <c r="C79" s="69">
        <v>1032</v>
      </c>
      <c r="D79" s="70"/>
      <c r="E79" s="69">
        <v>1032</v>
      </c>
      <c r="F79" s="71">
        <v>54496</v>
      </c>
      <c r="G79" s="72"/>
      <c r="H79" s="100"/>
      <c r="I79" s="144">
        <v>54496</v>
      </c>
      <c r="J79" s="73">
        <v>2.4191384677996583E-3</v>
      </c>
      <c r="K79" s="150">
        <f t="shared" si="1"/>
        <v>2813.1052308968574</v>
      </c>
      <c r="L79" s="88">
        <v>57309.105230896857</v>
      </c>
    </row>
    <row r="80" spans="1:12" x14ac:dyDescent="0.3">
      <c r="A80" s="15" t="s">
        <v>81</v>
      </c>
      <c r="B80" s="68">
        <v>1183</v>
      </c>
      <c r="C80" s="70">
        <v>273</v>
      </c>
      <c r="D80" s="70">
        <v>71</v>
      </c>
      <c r="E80" s="70">
        <v>344</v>
      </c>
      <c r="F80" s="71">
        <v>23870</v>
      </c>
      <c r="G80" s="72"/>
      <c r="H80" s="100"/>
      <c r="I80" s="144">
        <v>23870</v>
      </c>
      <c r="J80" s="73">
        <v>1.0596160310183838E-3</v>
      </c>
      <c r="K80" s="150">
        <f t="shared" si="1"/>
        <v>1232.1789096724169</v>
      </c>
      <c r="L80" s="88">
        <v>25102.178909672417</v>
      </c>
    </row>
    <row r="81" spans="1:12" x14ac:dyDescent="0.3">
      <c r="A81" s="15" t="s">
        <v>82</v>
      </c>
      <c r="B81" s="68">
        <v>1204</v>
      </c>
      <c r="C81" s="70">
        <v>351</v>
      </c>
      <c r="D81" s="70"/>
      <c r="E81" s="70">
        <v>351</v>
      </c>
      <c r="F81" s="71">
        <v>16770</v>
      </c>
      <c r="G81" s="72"/>
      <c r="H81" s="100"/>
      <c r="I81" s="144">
        <v>16770</v>
      </c>
      <c r="J81" s="73">
        <v>7.4443908002422689E-4</v>
      </c>
      <c r="K81" s="150">
        <f t="shared" si="1"/>
        <v>865.67408107274605</v>
      </c>
      <c r="L81" s="88">
        <v>17635.674081072746</v>
      </c>
    </row>
    <row r="82" spans="1:12" x14ac:dyDescent="0.3">
      <c r="A82" s="15" t="s">
        <v>83</v>
      </c>
      <c r="B82" s="68">
        <v>1218</v>
      </c>
      <c r="C82" s="70">
        <v>765</v>
      </c>
      <c r="D82" s="70"/>
      <c r="E82" s="70">
        <v>765</v>
      </c>
      <c r="F82" s="71">
        <v>44675</v>
      </c>
      <c r="G82" s="72"/>
      <c r="H82" s="100"/>
      <c r="I82" s="144">
        <v>44675</v>
      </c>
      <c r="J82" s="73">
        <v>1.9831732796709799E-3</v>
      </c>
      <c r="K82" s="150">
        <f t="shared" si="1"/>
        <v>2306.1412982662441</v>
      </c>
      <c r="L82" s="88">
        <v>46981.141298266244</v>
      </c>
    </row>
    <row r="83" spans="1:12" x14ac:dyDescent="0.3">
      <c r="A83" s="15" t="s">
        <v>84</v>
      </c>
      <c r="B83" s="68">
        <v>1232</v>
      </c>
      <c r="C83" s="70">
        <v>651</v>
      </c>
      <c r="D83" s="70"/>
      <c r="E83" s="70">
        <v>651</v>
      </c>
      <c r="F83" s="71">
        <v>54685</v>
      </c>
      <c r="G83" s="72"/>
      <c r="H83" s="100"/>
      <c r="I83" s="144">
        <v>54685</v>
      </c>
      <c r="J83" s="73">
        <v>2.4275283894528831E-3</v>
      </c>
      <c r="K83" s="150">
        <f t="shared" si="1"/>
        <v>2822.861486193382</v>
      </c>
      <c r="L83" s="88">
        <v>57507.861486193382</v>
      </c>
    </row>
    <row r="84" spans="1:12" x14ac:dyDescent="0.3">
      <c r="A84" s="15" t="s">
        <v>85</v>
      </c>
      <c r="B84" s="68">
        <v>1246</v>
      </c>
      <c r="C84" s="74">
        <v>469</v>
      </c>
      <c r="D84" s="74">
        <v>116</v>
      </c>
      <c r="E84" s="74">
        <v>585</v>
      </c>
      <c r="F84" s="75">
        <v>36027.5</v>
      </c>
      <c r="G84" s="72"/>
      <c r="H84" s="100"/>
      <c r="I84" s="144">
        <v>36027.5</v>
      </c>
      <c r="J84" s="73">
        <v>1.5993010706960545E-3</v>
      </c>
      <c r="K84" s="150">
        <f t="shared" si="1"/>
        <v>1859.7539031513588</v>
      </c>
      <c r="L84" s="88">
        <v>37887.253903151359</v>
      </c>
    </row>
    <row r="85" spans="1:12" x14ac:dyDescent="0.3">
      <c r="A85" s="15" t="s">
        <v>86</v>
      </c>
      <c r="B85" s="68">
        <v>1260</v>
      </c>
      <c r="C85" s="69">
        <v>1033</v>
      </c>
      <c r="D85" s="70"/>
      <c r="E85" s="69">
        <v>1033</v>
      </c>
      <c r="F85" s="71">
        <v>40568</v>
      </c>
      <c r="G85" s="72"/>
      <c r="H85" s="100"/>
      <c r="I85" s="144">
        <v>40568</v>
      </c>
      <c r="J85" s="73">
        <v>1.8008589504128108E-3</v>
      </c>
      <c r="K85" s="150">
        <f t="shared" si="1"/>
        <v>2094.1363220607673</v>
      </c>
      <c r="L85" s="88">
        <v>42662.136322060767</v>
      </c>
    </row>
    <row r="86" spans="1:12" x14ac:dyDescent="0.3">
      <c r="A86" s="15" t="s">
        <v>87</v>
      </c>
      <c r="B86" s="68">
        <v>4970</v>
      </c>
      <c r="C86" s="69">
        <v>5913</v>
      </c>
      <c r="D86" s="70">
        <v>259</v>
      </c>
      <c r="E86" s="69">
        <v>6172</v>
      </c>
      <c r="F86" s="71">
        <v>226780</v>
      </c>
      <c r="G86" s="72"/>
      <c r="H86" s="100"/>
      <c r="I86" s="144">
        <v>226780</v>
      </c>
      <c r="J86" s="73">
        <v>1.0067018161472522E-2</v>
      </c>
      <c r="K86" s="150">
        <f t="shared" si="1"/>
        <v>11706.47394786388</v>
      </c>
      <c r="L86" s="88">
        <v>238486.47394786388</v>
      </c>
    </row>
    <row r="87" spans="1:12" x14ac:dyDescent="0.3">
      <c r="A87" s="15" t="s">
        <v>88</v>
      </c>
      <c r="B87" s="68">
        <v>1295</v>
      </c>
      <c r="C87" s="70">
        <v>612</v>
      </c>
      <c r="D87" s="70">
        <v>28</v>
      </c>
      <c r="E87" s="70">
        <v>640</v>
      </c>
      <c r="F87" s="75">
        <v>30487.5</v>
      </c>
      <c r="G87" s="72"/>
      <c r="H87" s="100"/>
      <c r="I87" s="144">
        <v>30487.5</v>
      </c>
      <c r="J87" s="73">
        <v>1.3533742666808955E-3</v>
      </c>
      <c r="K87" s="150">
        <f t="shared" si="1"/>
        <v>1573.7768960468275</v>
      </c>
      <c r="L87" s="88">
        <v>32061.276896046827</v>
      </c>
    </row>
    <row r="88" spans="1:12" x14ac:dyDescent="0.3">
      <c r="A88" s="15" t="s">
        <v>89</v>
      </c>
      <c r="B88" s="68">
        <v>1309</v>
      </c>
      <c r="C88" s="70">
        <v>273</v>
      </c>
      <c r="D88" s="70"/>
      <c r="E88" s="70">
        <v>273</v>
      </c>
      <c r="F88" s="71">
        <v>12075</v>
      </c>
      <c r="G88" s="72"/>
      <c r="H88" s="100"/>
      <c r="I88" s="144">
        <v>12075</v>
      </c>
      <c r="J88" s="73">
        <v>5.3602277228935837E-4</v>
      </c>
      <c r="K88" s="150">
        <f t="shared" si="1"/>
        <v>623.31631061141343</v>
      </c>
      <c r="L88" s="88">
        <v>12698.316310611413</v>
      </c>
    </row>
    <row r="89" spans="1:12" x14ac:dyDescent="0.3">
      <c r="A89" s="15" t="s">
        <v>90</v>
      </c>
      <c r="B89" s="68">
        <v>1316</v>
      </c>
      <c r="C89" s="69">
        <v>1979</v>
      </c>
      <c r="D89" s="70"/>
      <c r="E89" s="69">
        <v>1979</v>
      </c>
      <c r="F89" s="71">
        <v>59342.5</v>
      </c>
      <c r="G89" s="72"/>
      <c r="H89" s="100"/>
      <c r="I89" s="144">
        <v>59342.5</v>
      </c>
      <c r="J89" s="73">
        <v>2.6342800301930639E-3</v>
      </c>
      <c r="K89" s="150">
        <f t="shared" si="1"/>
        <v>3063.2834917149303</v>
      </c>
      <c r="L89" s="88">
        <v>62405.78349171493</v>
      </c>
    </row>
    <row r="90" spans="1:12" x14ac:dyDescent="0.3">
      <c r="A90" s="15" t="s">
        <v>91</v>
      </c>
      <c r="B90" s="68">
        <v>1380</v>
      </c>
      <c r="C90" s="69">
        <v>1104</v>
      </c>
      <c r="D90" s="70">
        <v>98</v>
      </c>
      <c r="E90" s="69">
        <v>1202</v>
      </c>
      <c r="F90" s="71">
        <v>34770</v>
      </c>
      <c r="G90" s="72"/>
      <c r="H90" s="100"/>
      <c r="I90" s="144">
        <v>34770</v>
      </c>
      <c r="J90" s="73">
        <v>1.5434792374742021E-3</v>
      </c>
      <c r="K90" s="150">
        <f t="shared" si="1"/>
        <v>1794.8412521705031</v>
      </c>
      <c r="L90" s="88">
        <v>36564.841252170503</v>
      </c>
    </row>
    <row r="91" spans="1:12" x14ac:dyDescent="0.3">
      <c r="A91" s="15" t="s">
        <v>92</v>
      </c>
      <c r="B91" s="68">
        <v>1407</v>
      </c>
      <c r="C91" s="70">
        <v>926</v>
      </c>
      <c r="D91" s="70">
        <v>64</v>
      </c>
      <c r="E91" s="70">
        <v>990</v>
      </c>
      <c r="F91" s="71">
        <v>64590</v>
      </c>
      <c r="G91" s="72"/>
      <c r="H91" s="100"/>
      <c r="I91" s="144">
        <v>64590</v>
      </c>
      <c r="J91" s="73">
        <v>2.8672224316496609E-3</v>
      </c>
      <c r="K91" s="150">
        <f t="shared" si="1"/>
        <v>3334.1615322891303</v>
      </c>
      <c r="L91" s="88">
        <v>67924.16153228913</v>
      </c>
    </row>
    <row r="92" spans="1:12" x14ac:dyDescent="0.3">
      <c r="A92" s="15" t="s">
        <v>93</v>
      </c>
      <c r="B92" s="68">
        <v>1414</v>
      </c>
      <c r="C92" s="69">
        <v>1665</v>
      </c>
      <c r="D92" s="70">
        <v>143</v>
      </c>
      <c r="E92" s="69">
        <v>1808</v>
      </c>
      <c r="F92" s="71">
        <v>71390</v>
      </c>
      <c r="G92" s="72"/>
      <c r="H92" s="100"/>
      <c r="I92" s="144">
        <v>71390</v>
      </c>
      <c r="J92" s="73">
        <v>3.1690820466863182E-3</v>
      </c>
      <c r="K92" s="150">
        <f t="shared" si="1"/>
        <v>3685.1802413705009</v>
      </c>
      <c r="L92" s="88">
        <v>75075.180241370501</v>
      </c>
    </row>
    <row r="93" spans="1:12" x14ac:dyDescent="0.3">
      <c r="A93" s="15" t="s">
        <v>94</v>
      </c>
      <c r="B93" s="68">
        <v>1421</v>
      </c>
      <c r="C93" s="70">
        <v>671</v>
      </c>
      <c r="D93" s="70">
        <v>31</v>
      </c>
      <c r="E93" s="70">
        <v>702</v>
      </c>
      <c r="F93" s="71">
        <v>47834.5</v>
      </c>
      <c r="G93" s="72"/>
      <c r="H93" s="100"/>
      <c r="I93" s="144">
        <v>47834.5</v>
      </c>
      <c r="J93" s="73">
        <v>2.1234270228633798E-3</v>
      </c>
      <c r="K93" s="150">
        <f t="shared" si="1"/>
        <v>2469.2359469930961</v>
      </c>
      <c r="L93" s="88">
        <v>50303.735946993096</v>
      </c>
    </row>
    <row r="94" spans="1:12" x14ac:dyDescent="0.3">
      <c r="A94" s="15" t="s">
        <v>95</v>
      </c>
      <c r="B94" s="68">
        <v>2744</v>
      </c>
      <c r="C94" s="70">
        <v>594</v>
      </c>
      <c r="D94" s="70">
        <v>13</v>
      </c>
      <c r="E94" s="70">
        <v>607</v>
      </c>
      <c r="F94" s="71">
        <v>40432</v>
      </c>
      <c r="G94" s="72"/>
      <c r="H94" s="100"/>
      <c r="I94" s="144">
        <v>40432</v>
      </c>
      <c r="J94" s="73">
        <v>1.7948217581120777E-3</v>
      </c>
      <c r="K94" s="150">
        <f t="shared" si="1"/>
        <v>2087.1159478791451</v>
      </c>
      <c r="L94" s="88">
        <v>42519.115947879145</v>
      </c>
    </row>
    <row r="95" spans="1:12" x14ac:dyDescent="0.3">
      <c r="A95" s="15" t="s">
        <v>96</v>
      </c>
      <c r="B95" s="68">
        <v>1428</v>
      </c>
      <c r="C95" s="70">
        <v>484</v>
      </c>
      <c r="D95" s="70">
        <v>70</v>
      </c>
      <c r="E95" s="70">
        <v>554</v>
      </c>
      <c r="F95" s="71">
        <v>40065</v>
      </c>
      <c r="G95" s="72"/>
      <c r="H95" s="100">
        <v>-105</v>
      </c>
      <c r="I95" s="144">
        <v>39960</v>
      </c>
      <c r="J95" s="73">
        <v>1.773869149538945E-3</v>
      </c>
      <c r="K95" s="150">
        <f t="shared" si="1"/>
        <v>1957.7511198370266</v>
      </c>
      <c r="L95" s="88">
        <v>42022.751119837027</v>
      </c>
    </row>
    <row r="96" spans="1:12" x14ac:dyDescent="0.3">
      <c r="A96" s="15" t="s">
        <v>97</v>
      </c>
      <c r="B96" s="68">
        <v>1449</v>
      </c>
      <c r="C96" s="70">
        <v>76</v>
      </c>
      <c r="D96" s="70"/>
      <c r="E96" s="70">
        <v>76</v>
      </c>
      <c r="F96" s="71">
        <v>1745</v>
      </c>
      <c r="G96" s="72"/>
      <c r="H96" s="100"/>
      <c r="I96" s="144">
        <v>1745</v>
      </c>
      <c r="J96" s="73">
        <v>7.7462504152789257E-5</v>
      </c>
      <c r="K96" s="150">
        <f t="shared" si="1"/>
        <v>90.077595198088147</v>
      </c>
      <c r="L96" s="88">
        <v>1835.0775951980881</v>
      </c>
    </row>
    <row r="97" spans="1:12" x14ac:dyDescent="0.3">
      <c r="A97" s="15" t="s">
        <v>98</v>
      </c>
      <c r="B97" s="68">
        <v>1491</v>
      </c>
      <c r="C97" s="70">
        <v>337</v>
      </c>
      <c r="D97" s="70"/>
      <c r="E97" s="70">
        <v>337</v>
      </c>
      <c r="F97" s="71">
        <v>60627.5</v>
      </c>
      <c r="G97" s="72"/>
      <c r="H97" s="100"/>
      <c r="I97" s="144">
        <v>60627.5</v>
      </c>
      <c r="J97" s="73">
        <v>2.6913226192110205E-3</v>
      </c>
      <c r="K97" s="150">
        <f t="shared" si="1"/>
        <v>3129.6157036516306</v>
      </c>
      <c r="L97" s="88">
        <v>63757.115703651631</v>
      </c>
    </row>
    <row r="98" spans="1:12" x14ac:dyDescent="0.3">
      <c r="A98" s="15" t="s">
        <v>99</v>
      </c>
      <c r="B98" s="68">
        <v>1499</v>
      </c>
      <c r="C98" s="70">
        <v>823</v>
      </c>
      <c r="D98" s="70">
        <v>116</v>
      </c>
      <c r="E98" s="70">
        <v>939</v>
      </c>
      <c r="F98" s="71">
        <v>97590</v>
      </c>
      <c r="G98" s="72"/>
      <c r="H98" s="100"/>
      <c r="I98" s="144">
        <v>97590</v>
      </c>
      <c r="J98" s="73">
        <v>4.3321293869746152E-3</v>
      </c>
      <c r="K98" s="150">
        <f t="shared" si="1"/>
        <v>5037.6346793016855</v>
      </c>
      <c r="L98" s="88">
        <v>102627.63467930169</v>
      </c>
    </row>
    <row r="99" spans="1:12" x14ac:dyDescent="0.3">
      <c r="A99" s="15" t="s">
        <v>100</v>
      </c>
      <c r="B99" s="68">
        <v>1540</v>
      </c>
      <c r="C99" s="69">
        <v>1215</v>
      </c>
      <c r="D99" s="70">
        <v>61</v>
      </c>
      <c r="E99" s="69">
        <v>1276</v>
      </c>
      <c r="F99" s="71">
        <v>45539.5</v>
      </c>
      <c r="G99" s="72"/>
      <c r="H99" s="100"/>
      <c r="I99" s="144">
        <v>45539.5</v>
      </c>
      <c r="J99" s="73">
        <v>2.0215494027885079E-3</v>
      </c>
      <c r="K99" s="150">
        <f t="shared" si="1"/>
        <v>2350.7671326781347</v>
      </c>
      <c r="L99" s="88">
        <v>47890.267132678135</v>
      </c>
    </row>
    <row r="100" spans="1:12" x14ac:dyDescent="0.3">
      <c r="A100" s="15" t="s">
        <v>101</v>
      </c>
      <c r="B100" s="68">
        <v>1554</v>
      </c>
      <c r="C100" s="69">
        <v>5075</v>
      </c>
      <c r="D100" s="70">
        <v>658</v>
      </c>
      <c r="E100" s="69">
        <v>5733</v>
      </c>
      <c r="F100" s="71">
        <v>239325</v>
      </c>
      <c r="G100" s="72"/>
      <c r="H100" s="100"/>
      <c r="I100" s="144">
        <v>239325</v>
      </c>
      <c r="J100" s="73">
        <v>1.0623904760095296E-2</v>
      </c>
      <c r="K100" s="150">
        <f t="shared" si="1"/>
        <v>12354.05184572062</v>
      </c>
      <c r="L100" s="88">
        <v>251679.05184572062</v>
      </c>
    </row>
    <row r="101" spans="1:12" x14ac:dyDescent="0.3">
      <c r="A101" s="15" t="s">
        <v>102</v>
      </c>
      <c r="B101" s="68">
        <v>1561</v>
      </c>
      <c r="C101" s="70">
        <v>457</v>
      </c>
      <c r="D101" s="70">
        <v>43</v>
      </c>
      <c r="E101" s="70">
        <v>500</v>
      </c>
      <c r="F101" s="71">
        <v>18570</v>
      </c>
      <c r="G101" s="72"/>
      <c r="H101" s="100"/>
      <c r="I101" s="144">
        <v>18570</v>
      </c>
      <c r="J101" s="73">
        <v>8.2434309576922442E-4</v>
      </c>
      <c r="K101" s="150">
        <f t="shared" si="1"/>
        <v>958.59079818252212</v>
      </c>
      <c r="L101" s="88">
        <v>19528.590798182522</v>
      </c>
    </row>
    <row r="102" spans="1:12" x14ac:dyDescent="0.3">
      <c r="A102" s="15" t="s">
        <v>103</v>
      </c>
      <c r="B102" s="68">
        <v>1568</v>
      </c>
      <c r="C102" s="70">
        <v>932</v>
      </c>
      <c r="D102" s="70"/>
      <c r="E102" s="70">
        <v>932</v>
      </c>
      <c r="F102" s="71">
        <v>33092.5</v>
      </c>
      <c r="G102" s="72"/>
      <c r="H102" s="100"/>
      <c r="I102" s="144">
        <v>33092.5</v>
      </c>
      <c r="J102" s="73">
        <v>1.4690131339118503E-3</v>
      </c>
      <c r="K102" s="150">
        <f t="shared" si="1"/>
        <v>1708.2480338640307</v>
      </c>
      <c r="L102" s="88">
        <v>34800.748033864031</v>
      </c>
    </row>
    <row r="103" spans="1:12" x14ac:dyDescent="0.3">
      <c r="A103" s="15" t="s">
        <v>104</v>
      </c>
      <c r="B103" s="68">
        <v>1582</v>
      </c>
      <c r="C103" s="70">
        <v>326</v>
      </c>
      <c r="D103" s="70"/>
      <c r="E103" s="70">
        <v>326</v>
      </c>
      <c r="F103" s="71">
        <v>36306</v>
      </c>
      <c r="G103" s="72"/>
      <c r="H103" s="100"/>
      <c r="I103" s="144">
        <v>36306</v>
      </c>
      <c r="J103" s="73">
        <v>1.6116639975766E-3</v>
      </c>
      <c r="K103" s="150">
        <f t="shared" si="1"/>
        <v>1874.1301841041786</v>
      </c>
      <c r="L103" s="88">
        <v>38180.130184104179</v>
      </c>
    </row>
    <row r="104" spans="1:12" x14ac:dyDescent="0.3">
      <c r="A104" s="15" t="s">
        <v>105</v>
      </c>
      <c r="B104" s="68">
        <v>1600</v>
      </c>
      <c r="C104" s="70">
        <v>489</v>
      </c>
      <c r="D104" s="70"/>
      <c r="E104" s="70">
        <v>489</v>
      </c>
      <c r="F104" s="71">
        <v>22951</v>
      </c>
      <c r="G104" s="72"/>
      <c r="H104" s="100"/>
      <c r="I104" s="144">
        <v>22951</v>
      </c>
      <c r="J104" s="73">
        <v>1.0188205918685766E-3</v>
      </c>
      <c r="K104" s="150">
        <f t="shared" si="1"/>
        <v>1184.7397635480374</v>
      </c>
      <c r="L104" s="88">
        <v>24135.739763548037</v>
      </c>
    </row>
    <row r="105" spans="1:12" x14ac:dyDescent="0.3">
      <c r="A105" s="15" t="s">
        <v>106</v>
      </c>
      <c r="B105" s="68">
        <v>1645</v>
      </c>
      <c r="C105" s="70">
        <v>821</v>
      </c>
      <c r="D105" s="70"/>
      <c r="E105" s="70">
        <v>821</v>
      </c>
      <c r="F105" s="71">
        <v>49207.5</v>
      </c>
      <c r="G105" s="72"/>
      <c r="H105" s="100"/>
      <c r="I105" s="144">
        <v>49207.5</v>
      </c>
      <c r="J105" s="73">
        <v>2.1843760304288695E-3</v>
      </c>
      <c r="K105" s="150">
        <f t="shared" si="1"/>
        <v>2540.1107539884979</v>
      </c>
      <c r="L105" s="88">
        <v>51747.610753988498</v>
      </c>
    </row>
    <row r="106" spans="1:12" x14ac:dyDescent="0.3">
      <c r="A106" s="15" t="s">
        <v>107</v>
      </c>
      <c r="B106" s="68">
        <v>1631</v>
      </c>
      <c r="C106" s="70">
        <v>346</v>
      </c>
      <c r="D106" s="70"/>
      <c r="E106" s="70">
        <v>346</v>
      </c>
      <c r="F106" s="71">
        <v>12515</v>
      </c>
      <c r="G106" s="72"/>
      <c r="H106" s="100"/>
      <c r="I106" s="144">
        <v>12515</v>
      </c>
      <c r="J106" s="73">
        <v>5.5555486502702439E-4</v>
      </c>
      <c r="K106" s="150">
        <f t="shared" si="1"/>
        <v>646.02928590491319</v>
      </c>
      <c r="L106" s="88">
        <v>13161.029285904913</v>
      </c>
    </row>
    <row r="107" spans="1:12" x14ac:dyDescent="0.3">
      <c r="A107" s="15" t="s">
        <v>108</v>
      </c>
      <c r="B107" s="68">
        <v>1638</v>
      </c>
      <c r="C107" s="69">
        <v>1816</v>
      </c>
      <c r="D107" s="70">
        <v>26</v>
      </c>
      <c r="E107" s="69">
        <v>1842</v>
      </c>
      <c r="F107" s="71">
        <v>58202.5</v>
      </c>
      <c r="G107" s="72"/>
      <c r="H107" s="100"/>
      <c r="I107" s="144">
        <v>58202.5</v>
      </c>
      <c r="J107" s="73">
        <v>2.5836741535545655E-3</v>
      </c>
      <c r="K107" s="150">
        <f t="shared" si="1"/>
        <v>3004.4362375454075</v>
      </c>
      <c r="L107" s="88">
        <v>61206.936237545407</v>
      </c>
    </row>
    <row r="108" spans="1:12" x14ac:dyDescent="0.3">
      <c r="A108" s="15" t="s">
        <v>109</v>
      </c>
      <c r="B108" s="68">
        <v>1659</v>
      </c>
      <c r="C108" s="69">
        <v>1254</v>
      </c>
      <c r="D108" s="70">
        <v>68</v>
      </c>
      <c r="E108" s="69">
        <v>1322</v>
      </c>
      <c r="F108" s="71">
        <v>82697</v>
      </c>
      <c r="G108" s="72">
        <v>-1595</v>
      </c>
      <c r="H108" s="100">
        <v>-800</v>
      </c>
      <c r="I108" s="144">
        <v>80302</v>
      </c>
      <c r="J108" s="73">
        <v>3.5646957068637729E-3</v>
      </c>
      <c r="K108" s="150">
        <f t="shared" si="1"/>
        <v>3345.2212318606762</v>
      </c>
      <c r="L108" s="88">
        <v>84447.221231860676</v>
      </c>
    </row>
    <row r="109" spans="1:12" x14ac:dyDescent="0.3">
      <c r="A109" s="15" t="s">
        <v>110</v>
      </c>
      <c r="B109" s="68">
        <v>714</v>
      </c>
      <c r="C109" s="69">
        <v>5623</v>
      </c>
      <c r="D109" s="69">
        <v>1078</v>
      </c>
      <c r="E109" s="69">
        <v>6701</v>
      </c>
      <c r="F109" s="71">
        <v>148199.5</v>
      </c>
      <c r="G109" s="72"/>
      <c r="H109" s="100"/>
      <c r="I109" s="144">
        <v>148199.5</v>
      </c>
      <c r="J109" s="73">
        <v>6.5787417674448663E-3</v>
      </c>
      <c r="K109" s="150">
        <f t="shared" si="1"/>
        <v>7650.1172318390163</v>
      </c>
      <c r="L109" s="88">
        <v>155849.61723183902</v>
      </c>
    </row>
    <row r="110" spans="1:12" x14ac:dyDescent="0.3">
      <c r="A110" s="15" t="s">
        <v>111</v>
      </c>
      <c r="B110" s="68">
        <v>1666</v>
      </c>
      <c r="C110" s="70">
        <v>218</v>
      </c>
      <c r="D110" s="70"/>
      <c r="E110" s="70">
        <v>218</v>
      </c>
      <c r="F110" s="71">
        <v>9667.5</v>
      </c>
      <c r="G110" s="72"/>
      <c r="H110" s="100"/>
      <c r="I110" s="144">
        <v>9667.5</v>
      </c>
      <c r="J110" s="73">
        <v>4.2915115123042419E-4</v>
      </c>
      <c r="K110" s="150">
        <f t="shared" si="1"/>
        <v>499.04020147708798</v>
      </c>
      <c r="L110" s="88">
        <v>10166.540201477088</v>
      </c>
    </row>
    <row r="111" spans="1:12" x14ac:dyDescent="0.3">
      <c r="A111" s="15" t="s">
        <v>112</v>
      </c>
      <c r="B111" s="68">
        <v>1687</v>
      </c>
      <c r="C111" s="70">
        <v>206</v>
      </c>
      <c r="D111" s="70">
        <v>21</v>
      </c>
      <c r="E111" s="70">
        <v>227</v>
      </c>
      <c r="F111" s="71">
        <v>7345</v>
      </c>
      <c r="G111" s="72"/>
      <c r="H111" s="100"/>
      <c r="I111" s="144">
        <v>7345</v>
      </c>
      <c r="J111" s="73">
        <v>3.2605277535944821E-4</v>
      </c>
      <c r="K111" s="150">
        <f t="shared" si="1"/>
        <v>379.15182620628002</v>
      </c>
      <c r="L111" s="88">
        <v>7724.15182620628</v>
      </c>
    </row>
    <row r="112" spans="1:12" x14ac:dyDescent="0.3">
      <c r="A112" s="15" t="s">
        <v>113</v>
      </c>
      <c r="B112" s="68">
        <v>1694</v>
      </c>
      <c r="C112" s="70">
        <v>664</v>
      </c>
      <c r="D112" s="70"/>
      <c r="E112" s="70">
        <v>664</v>
      </c>
      <c r="F112" s="71">
        <v>34970</v>
      </c>
      <c r="G112" s="72"/>
      <c r="H112" s="100"/>
      <c r="I112" s="144">
        <v>34970</v>
      </c>
      <c r="J112" s="73">
        <v>1.5523574614458686E-3</v>
      </c>
      <c r="K112" s="150">
        <f t="shared" si="1"/>
        <v>1805.16533184937</v>
      </c>
      <c r="L112" s="88">
        <v>36775.16533184937</v>
      </c>
    </row>
    <row r="113" spans="1:12" x14ac:dyDescent="0.3">
      <c r="A113" s="15" t="s">
        <v>114</v>
      </c>
      <c r="B113" s="68">
        <v>1729</v>
      </c>
      <c r="C113" s="70">
        <v>374</v>
      </c>
      <c r="D113" s="70">
        <v>6</v>
      </c>
      <c r="E113" s="70">
        <v>380</v>
      </c>
      <c r="F113" s="71">
        <v>25927.5</v>
      </c>
      <c r="G113" s="72"/>
      <c r="H113" s="100"/>
      <c r="I113" s="144">
        <v>25927.5</v>
      </c>
      <c r="J113" s="73">
        <v>1.1509507601269017E-3</v>
      </c>
      <c r="K113" s="150">
        <f t="shared" si="1"/>
        <v>1338.387879368729</v>
      </c>
      <c r="L113" s="88">
        <v>27265.887879368729</v>
      </c>
    </row>
    <row r="114" spans="1:12" x14ac:dyDescent="0.3">
      <c r="A114" s="15" t="s">
        <v>115</v>
      </c>
      <c r="B114" s="68">
        <v>1736</v>
      </c>
      <c r="C114" s="70">
        <v>255</v>
      </c>
      <c r="D114" s="70">
        <v>16</v>
      </c>
      <c r="E114" s="70">
        <v>271</v>
      </c>
      <c r="F114" s="71">
        <v>8917.5</v>
      </c>
      <c r="G114" s="72"/>
      <c r="H114" s="100"/>
      <c r="I114" s="144">
        <v>8917.5</v>
      </c>
      <c r="J114" s="73">
        <v>3.958578113366752E-4</v>
      </c>
      <c r="K114" s="150">
        <f t="shared" si="1"/>
        <v>460.32490268134825</v>
      </c>
      <c r="L114" s="88">
        <v>9377.8249026813482</v>
      </c>
    </row>
    <row r="115" spans="1:12" x14ac:dyDescent="0.3">
      <c r="A115" s="15" t="s">
        <v>116</v>
      </c>
      <c r="B115" s="68">
        <v>1813</v>
      </c>
      <c r="C115" s="70">
        <v>263</v>
      </c>
      <c r="D115" s="70"/>
      <c r="E115" s="70">
        <v>263</v>
      </c>
      <c r="F115" s="71">
        <v>16857.5</v>
      </c>
      <c r="G115" s="72"/>
      <c r="H115" s="100"/>
      <c r="I115" s="144">
        <v>16857.5</v>
      </c>
      <c r="J115" s="73">
        <v>7.4832330301183097E-4</v>
      </c>
      <c r="K115" s="150">
        <f t="shared" si="1"/>
        <v>870.19086593224711</v>
      </c>
      <c r="L115" s="88">
        <v>17727.690865932247</v>
      </c>
    </row>
    <row r="116" spans="1:12" x14ac:dyDescent="0.3">
      <c r="A116" s="15" t="s">
        <v>117</v>
      </c>
      <c r="B116" s="68">
        <v>5757</v>
      </c>
      <c r="C116" s="70">
        <v>726</v>
      </c>
      <c r="D116" s="70">
        <v>26</v>
      </c>
      <c r="E116" s="70">
        <v>752</v>
      </c>
      <c r="F116" s="71">
        <v>82743</v>
      </c>
      <c r="G116" s="72"/>
      <c r="H116" s="100"/>
      <c r="I116" s="144">
        <v>82743</v>
      </c>
      <c r="J116" s="73">
        <v>3.6730544304379611E-3</v>
      </c>
      <c r="K116" s="150">
        <f t="shared" si="1"/>
        <v>4271.2266243412159</v>
      </c>
      <c r="L116" s="88">
        <v>87014.226624341216</v>
      </c>
    </row>
    <row r="117" spans="1:12" x14ac:dyDescent="0.3">
      <c r="A117" s="15" t="s">
        <v>118</v>
      </c>
      <c r="B117" s="68">
        <v>1855</v>
      </c>
      <c r="C117" s="74">
        <v>395</v>
      </c>
      <c r="D117" s="74"/>
      <c r="E117" s="74">
        <v>395</v>
      </c>
      <c r="F117" s="75">
        <v>45460</v>
      </c>
      <c r="G117" s="72"/>
      <c r="H117" s="100"/>
      <c r="I117" s="144">
        <v>45460</v>
      </c>
      <c r="J117" s="73">
        <v>2.0180203087597705E-3</v>
      </c>
      <c r="K117" s="150">
        <f t="shared" si="1"/>
        <v>2346.663311005781</v>
      </c>
      <c r="L117" s="88">
        <v>47806.663311005781</v>
      </c>
    </row>
    <row r="118" spans="1:12" ht="13.2" customHeight="1" x14ac:dyDescent="0.3">
      <c r="A118" s="15" t="s">
        <v>119</v>
      </c>
      <c r="B118" s="68">
        <v>1862</v>
      </c>
      <c r="C118" s="74">
        <v>906</v>
      </c>
      <c r="D118" s="74">
        <v>160</v>
      </c>
      <c r="E118" s="76">
        <v>1066</v>
      </c>
      <c r="F118" s="75">
        <v>45122.5</v>
      </c>
      <c r="G118" s="72"/>
      <c r="H118" s="100"/>
      <c r="I118" s="144">
        <v>45122.5</v>
      </c>
      <c r="J118" s="73">
        <v>2.0030383058075836E-3</v>
      </c>
      <c r="K118" s="150">
        <f t="shared" si="1"/>
        <v>2329.2414265476982</v>
      </c>
      <c r="L118" s="88">
        <v>47451.741426547698</v>
      </c>
    </row>
    <row r="119" spans="1:12" x14ac:dyDescent="0.3">
      <c r="A119" s="15" t="s">
        <v>120</v>
      </c>
      <c r="B119" s="68">
        <v>1870</v>
      </c>
      <c r="C119" s="70">
        <v>166</v>
      </c>
      <c r="D119" s="70"/>
      <c r="E119" s="70">
        <v>166</v>
      </c>
      <c r="F119" s="71">
        <v>5327.5</v>
      </c>
      <c r="G119" s="72"/>
      <c r="H119" s="100"/>
      <c r="I119" s="144">
        <v>5327.5</v>
      </c>
      <c r="J119" s="73">
        <v>2.3649369104526349E-4</v>
      </c>
      <c r="K119" s="150">
        <f t="shared" si="1"/>
        <v>275.00767244573944</v>
      </c>
      <c r="L119" s="88">
        <v>5602.5076724457394</v>
      </c>
    </row>
    <row r="120" spans="1:12" x14ac:dyDescent="0.3">
      <c r="A120" s="15" t="s">
        <v>121</v>
      </c>
      <c r="B120" s="68">
        <v>1883</v>
      </c>
      <c r="C120" s="70">
        <v>362</v>
      </c>
      <c r="D120" s="70">
        <v>39</v>
      </c>
      <c r="E120" s="70">
        <v>401</v>
      </c>
      <c r="F120" s="71">
        <v>20110</v>
      </c>
      <c r="G120" s="72"/>
      <c r="H120" s="100"/>
      <c r="I120" s="144">
        <v>20110</v>
      </c>
      <c r="J120" s="73">
        <v>8.9270542035105565E-4</v>
      </c>
      <c r="K120" s="150">
        <f t="shared" si="1"/>
        <v>1038.0862117097749</v>
      </c>
      <c r="L120" s="88">
        <v>21148.086211709775</v>
      </c>
    </row>
    <row r="121" spans="1:12" x14ac:dyDescent="0.3">
      <c r="A121" s="15" t="s">
        <v>122</v>
      </c>
      <c r="B121" s="68">
        <v>1890</v>
      </c>
      <c r="C121" s="70">
        <v>671</v>
      </c>
      <c r="D121" s="70"/>
      <c r="E121" s="70">
        <v>671</v>
      </c>
      <c r="F121" s="71">
        <v>13117</v>
      </c>
      <c r="G121" s="72"/>
      <c r="H121" s="100"/>
      <c r="I121" s="144">
        <v>13117</v>
      </c>
      <c r="J121" s="73">
        <v>5.8227831918174027E-4</v>
      </c>
      <c r="K121" s="150">
        <f t="shared" si="1"/>
        <v>677.1047657382951</v>
      </c>
      <c r="L121" s="88">
        <v>13794.104765738295</v>
      </c>
    </row>
    <row r="122" spans="1:12" x14ac:dyDescent="0.3">
      <c r="A122" s="15" t="s">
        <v>123</v>
      </c>
      <c r="B122" s="68">
        <v>1900</v>
      </c>
      <c r="C122" s="69">
        <v>3269</v>
      </c>
      <c r="D122" s="70">
        <v>186</v>
      </c>
      <c r="E122" s="69">
        <v>3455</v>
      </c>
      <c r="F122" s="71">
        <v>86862</v>
      </c>
      <c r="G122" s="72"/>
      <c r="H122" s="100"/>
      <c r="I122" s="144">
        <v>86862</v>
      </c>
      <c r="J122" s="73">
        <v>3.8559014531344303E-3</v>
      </c>
      <c r="K122" s="150">
        <f t="shared" si="1"/>
        <v>4483.8510453274212</v>
      </c>
      <c r="L122" s="88">
        <v>91345.851045327421</v>
      </c>
    </row>
    <row r="123" spans="1:12" x14ac:dyDescent="0.3">
      <c r="A123" s="15" t="s">
        <v>124</v>
      </c>
      <c r="B123" s="68">
        <v>1939</v>
      </c>
      <c r="C123" s="70">
        <v>344</v>
      </c>
      <c r="D123" s="70"/>
      <c r="E123" s="70">
        <v>344</v>
      </c>
      <c r="F123" s="71">
        <v>21519.5</v>
      </c>
      <c r="G123" s="72"/>
      <c r="H123" s="100"/>
      <c r="I123" s="144">
        <v>21519.5</v>
      </c>
      <c r="J123" s="73">
        <v>9.5527470379137456E-4</v>
      </c>
      <c r="K123" s="150">
        <f t="shared" si="1"/>
        <v>1110.8451632465658</v>
      </c>
      <c r="L123" s="88">
        <v>22630.345163246566</v>
      </c>
    </row>
    <row r="124" spans="1:12" x14ac:dyDescent="0.3">
      <c r="A124" s="15" t="s">
        <v>125</v>
      </c>
      <c r="B124" s="68">
        <v>1953</v>
      </c>
      <c r="C124" s="69">
        <v>1260</v>
      </c>
      <c r="D124" s="70">
        <v>199</v>
      </c>
      <c r="E124" s="69">
        <v>1459</v>
      </c>
      <c r="F124" s="71">
        <v>52167.5</v>
      </c>
      <c r="G124" s="72"/>
      <c r="H124" s="100"/>
      <c r="I124" s="144">
        <v>52167.5</v>
      </c>
      <c r="J124" s="73">
        <v>2.3157737452095322E-3</v>
      </c>
      <c r="K124" s="150">
        <f t="shared" si="1"/>
        <v>2692.9071332356834</v>
      </c>
      <c r="L124" s="88">
        <v>54860.407133235683</v>
      </c>
    </row>
    <row r="125" spans="1:12" x14ac:dyDescent="0.3">
      <c r="A125" s="15" t="s">
        <v>126</v>
      </c>
      <c r="B125" s="68">
        <v>4843</v>
      </c>
      <c r="C125" s="70">
        <v>163</v>
      </c>
      <c r="D125" s="70">
        <v>17</v>
      </c>
      <c r="E125" s="70">
        <v>180</v>
      </c>
      <c r="F125" s="71">
        <v>3945</v>
      </c>
      <c r="G125" s="72"/>
      <c r="H125" s="100">
        <v>-15</v>
      </c>
      <c r="I125" s="144">
        <v>3930</v>
      </c>
      <c r="J125" s="73">
        <v>1.7445710104324459E-4</v>
      </c>
      <c r="K125" s="150">
        <f t="shared" si="1"/>
        <v>187.86816568967697</v>
      </c>
      <c r="L125" s="88">
        <v>4132.868165689677</v>
      </c>
    </row>
    <row r="126" spans="1:12" x14ac:dyDescent="0.3">
      <c r="A126" s="15" t="s">
        <v>127</v>
      </c>
      <c r="B126" s="68">
        <v>2009</v>
      </c>
      <c r="C126" s="69">
        <v>1186</v>
      </c>
      <c r="D126" s="70">
        <v>3</v>
      </c>
      <c r="E126" s="69">
        <v>1189</v>
      </c>
      <c r="F126" s="71">
        <v>57961</v>
      </c>
      <c r="G126" s="72"/>
      <c r="H126" s="100"/>
      <c r="I126" s="144">
        <v>57961</v>
      </c>
      <c r="J126" s="73">
        <v>2.5729536981087785E-3</v>
      </c>
      <c r="K126" s="150">
        <f t="shared" si="1"/>
        <v>2991.9699113331735</v>
      </c>
      <c r="L126" s="88">
        <v>60952.969911333174</v>
      </c>
    </row>
    <row r="127" spans="1:12" x14ac:dyDescent="0.3">
      <c r="A127" s="15" t="s">
        <v>128</v>
      </c>
      <c r="B127" s="68">
        <v>2044</v>
      </c>
      <c r="C127" s="70">
        <v>121</v>
      </c>
      <c r="D127" s="70">
        <v>5</v>
      </c>
      <c r="E127" s="70">
        <v>126</v>
      </c>
      <c r="F127" s="71">
        <v>1922.5</v>
      </c>
      <c r="G127" s="72"/>
      <c r="H127" s="100"/>
      <c r="I127" s="144">
        <v>1922.5</v>
      </c>
      <c r="J127" s="73">
        <v>8.534192792764318E-5</v>
      </c>
      <c r="K127" s="150">
        <f t="shared" si="1"/>
        <v>99.240215913079965</v>
      </c>
      <c r="L127" s="88">
        <v>2021.74021591308</v>
      </c>
    </row>
    <row r="128" spans="1:12" x14ac:dyDescent="0.3">
      <c r="A128" s="15" t="s">
        <v>129</v>
      </c>
      <c r="B128" s="68">
        <v>2051</v>
      </c>
      <c r="C128" s="70">
        <v>408</v>
      </c>
      <c r="D128" s="70"/>
      <c r="E128" s="70">
        <v>408</v>
      </c>
      <c r="F128" s="71">
        <v>8670</v>
      </c>
      <c r="G128" s="72"/>
      <c r="H128" s="100"/>
      <c r="I128" s="144">
        <v>8670</v>
      </c>
      <c r="J128" s="73">
        <v>3.8487100917173803E-4</v>
      </c>
      <c r="K128" s="150">
        <f t="shared" si="1"/>
        <v>447.54885407875372</v>
      </c>
      <c r="L128" s="88">
        <v>9117.5488540787537</v>
      </c>
    </row>
    <row r="129" spans="1:12" x14ac:dyDescent="0.3">
      <c r="A129" s="15" t="s">
        <v>130</v>
      </c>
      <c r="B129" s="68">
        <v>2058</v>
      </c>
      <c r="C129" s="69">
        <v>3182</v>
      </c>
      <c r="D129" s="70">
        <v>470</v>
      </c>
      <c r="E129" s="69">
        <v>3652</v>
      </c>
      <c r="F129" s="71">
        <v>120350</v>
      </c>
      <c r="G129" s="72"/>
      <c r="H129" s="100"/>
      <c r="I129" s="144">
        <v>120350</v>
      </c>
      <c r="J129" s="73">
        <v>5.3424712749502506E-3</v>
      </c>
      <c r="K129" s="150">
        <f t="shared" si="1"/>
        <v>6212.5149467564042</v>
      </c>
      <c r="L129" s="88">
        <v>126562.5149467564</v>
      </c>
    </row>
    <row r="130" spans="1:12" x14ac:dyDescent="0.3">
      <c r="A130" s="15" t="s">
        <v>131</v>
      </c>
      <c r="B130" s="68">
        <v>2114</v>
      </c>
      <c r="C130" s="70">
        <v>606</v>
      </c>
      <c r="D130" s="70"/>
      <c r="E130" s="70">
        <v>606</v>
      </c>
      <c r="F130" s="71">
        <v>67321.5</v>
      </c>
      <c r="G130" s="72"/>
      <c r="H130" s="100"/>
      <c r="I130" s="144">
        <v>67321.5</v>
      </c>
      <c r="J130" s="73">
        <v>2.9884767755426946E-3</v>
      </c>
      <c r="K130" s="150">
        <f t="shared" si="1"/>
        <v>3475.1626505032036</v>
      </c>
      <c r="L130" s="88">
        <v>70796.662650503204</v>
      </c>
    </row>
    <row r="131" spans="1:12" x14ac:dyDescent="0.3">
      <c r="A131" s="15" t="s">
        <v>132</v>
      </c>
      <c r="B131" s="68">
        <v>2128</v>
      </c>
      <c r="C131" s="70">
        <v>585</v>
      </c>
      <c r="D131" s="70"/>
      <c r="E131" s="70">
        <v>585</v>
      </c>
      <c r="F131" s="71">
        <v>35009</v>
      </c>
      <c r="G131" s="72"/>
      <c r="H131" s="100"/>
      <c r="I131" s="144">
        <v>35009</v>
      </c>
      <c r="J131" s="73">
        <v>1.5540887151203435E-3</v>
      </c>
      <c r="K131" s="150">
        <f t="shared" si="1"/>
        <v>1807.1785273867426</v>
      </c>
      <c r="L131" s="88">
        <v>36816.178527386743</v>
      </c>
    </row>
    <row r="132" spans="1:12" x14ac:dyDescent="0.3">
      <c r="A132" s="15" t="s">
        <v>133</v>
      </c>
      <c r="B132" s="68">
        <v>2135</v>
      </c>
      <c r="C132" s="70">
        <v>457</v>
      </c>
      <c r="D132" s="70"/>
      <c r="E132" s="70">
        <v>457</v>
      </c>
      <c r="F132" s="71">
        <v>46835</v>
      </c>
      <c r="G132" s="72"/>
      <c r="H132" s="100">
        <v>-1914.5</v>
      </c>
      <c r="I132" s="144">
        <v>44920.5</v>
      </c>
      <c r="J132" s="73">
        <v>1.9940712995962008E-3</v>
      </c>
      <c r="K132" s="150">
        <f t="shared" si="1"/>
        <v>404.3141060720518</v>
      </c>
      <c r="L132" s="88">
        <v>47239.314106072052</v>
      </c>
    </row>
    <row r="133" spans="1:12" x14ac:dyDescent="0.3">
      <c r="A133" s="15" t="s">
        <v>134</v>
      </c>
      <c r="B133" s="68">
        <v>2142</v>
      </c>
      <c r="C133" s="70">
        <v>123</v>
      </c>
      <c r="D133" s="70"/>
      <c r="E133" s="70">
        <v>123</v>
      </c>
      <c r="F133" s="71">
        <v>7425</v>
      </c>
      <c r="G133" s="72"/>
      <c r="H133" s="100"/>
      <c r="I133" s="144">
        <v>7425</v>
      </c>
      <c r="J133" s="73">
        <v>3.2960406494811475E-4</v>
      </c>
      <c r="K133" s="150">
        <f t="shared" si="1"/>
        <v>383.28145807782494</v>
      </c>
      <c r="L133" s="88">
        <v>7808.2814580778249</v>
      </c>
    </row>
    <row r="134" spans="1:12" x14ac:dyDescent="0.3">
      <c r="A134" s="15" t="s">
        <v>135</v>
      </c>
      <c r="B134" s="68">
        <v>2184</v>
      </c>
      <c r="C134" s="70">
        <v>825</v>
      </c>
      <c r="D134" s="70"/>
      <c r="E134" s="70">
        <v>825</v>
      </c>
      <c r="F134" s="71">
        <v>18917.5</v>
      </c>
      <c r="G134" s="72"/>
      <c r="H134" s="100"/>
      <c r="I134" s="144">
        <v>18917.5</v>
      </c>
      <c r="J134" s="73">
        <v>8.3976900991999481E-4</v>
      </c>
      <c r="K134" s="150">
        <f t="shared" si="1"/>
        <v>976.52888662454643</v>
      </c>
      <c r="L134" s="88">
        <v>19894.028886624546</v>
      </c>
    </row>
    <row r="135" spans="1:12" x14ac:dyDescent="0.3">
      <c r="A135" s="15" t="s">
        <v>136</v>
      </c>
      <c r="B135" s="68">
        <v>2198</v>
      </c>
      <c r="C135" s="70">
        <v>544</v>
      </c>
      <c r="D135" s="70"/>
      <c r="E135" s="70">
        <v>544</v>
      </c>
      <c r="F135" s="71">
        <v>28117.5</v>
      </c>
      <c r="G135" s="72"/>
      <c r="H135" s="100"/>
      <c r="I135" s="144">
        <v>28117.5</v>
      </c>
      <c r="J135" s="73">
        <v>1.2481673126166488E-3</v>
      </c>
      <c r="K135" s="150">
        <f t="shared" ref="K135:K198" si="2">L135-(F135+G135)</f>
        <v>1451.43655185229</v>
      </c>
      <c r="L135" s="88">
        <v>29568.93655185229</v>
      </c>
    </row>
    <row r="136" spans="1:12" x14ac:dyDescent="0.3">
      <c r="A136" s="15" t="s">
        <v>137</v>
      </c>
      <c r="B136" s="68">
        <v>2212</v>
      </c>
      <c r="C136" s="70">
        <v>81</v>
      </c>
      <c r="D136" s="70"/>
      <c r="E136" s="70">
        <v>81</v>
      </c>
      <c r="F136" s="71">
        <v>6000</v>
      </c>
      <c r="G136" s="72"/>
      <c r="H136" s="100"/>
      <c r="I136" s="144">
        <v>6000</v>
      </c>
      <c r="J136" s="73">
        <v>2.6634671914999171E-4</v>
      </c>
      <c r="K136" s="150">
        <f t="shared" si="2"/>
        <v>309.72239036591964</v>
      </c>
      <c r="L136" s="88">
        <v>6309.7223903659196</v>
      </c>
    </row>
    <row r="137" spans="1:12" x14ac:dyDescent="0.3">
      <c r="A137" s="15" t="s">
        <v>138</v>
      </c>
      <c r="B137" s="68">
        <v>2217</v>
      </c>
      <c r="C137" s="69">
        <v>1068</v>
      </c>
      <c r="D137" s="70">
        <v>110</v>
      </c>
      <c r="E137" s="69">
        <v>1178</v>
      </c>
      <c r="F137" s="71">
        <v>29952.5</v>
      </c>
      <c r="G137" s="72"/>
      <c r="H137" s="100">
        <v>-145</v>
      </c>
      <c r="I137" s="144">
        <v>29807.5</v>
      </c>
      <c r="J137" s="73">
        <v>1.3231883051772297E-3</v>
      </c>
      <c r="K137" s="150">
        <f t="shared" si="2"/>
        <v>1393.6750251386911</v>
      </c>
      <c r="L137" s="88">
        <v>31346.175025138691</v>
      </c>
    </row>
    <row r="138" spans="1:12" x14ac:dyDescent="0.3">
      <c r="A138" s="15" t="s">
        <v>139</v>
      </c>
      <c r="B138" s="68">
        <v>2226</v>
      </c>
      <c r="C138" s="70">
        <v>174</v>
      </c>
      <c r="D138" s="70">
        <v>1</v>
      </c>
      <c r="E138" s="70">
        <v>175</v>
      </c>
      <c r="F138" s="71">
        <v>6405</v>
      </c>
      <c r="G138" s="72"/>
      <c r="H138" s="100"/>
      <c r="I138" s="144">
        <v>6405</v>
      </c>
      <c r="J138" s="73">
        <v>2.843251226926162E-4</v>
      </c>
      <c r="K138" s="150">
        <f t="shared" si="2"/>
        <v>330.62865171561953</v>
      </c>
      <c r="L138" s="88">
        <v>6735.6286517156195</v>
      </c>
    </row>
    <row r="139" spans="1:12" x14ac:dyDescent="0.3">
      <c r="A139" s="15" t="s">
        <v>140</v>
      </c>
      <c r="B139" s="68">
        <v>2233</v>
      </c>
      <c r="C139" s="70">
        <v>863</v>
      </c>
      <c r="D139" s="70"/>
      <c r="E139" s="70">
        <v>863</v>
      </c>
      <c r="F139" s="71">
        <v>42961</v>
      </c>
      <c r="G139" s="72"/>
      <c r="H139" s="100"/>
      <c r="I139" s="144">
        <v>42961</v>
      </c>
      <c r="J139" s="73">
        <v>1.9070869002337991E-3</v>
      </c>
      <c r="K139" s="150">
        <f t="shared" si="2"/>
        <v>2217.663935418379</v>
      </c>
      <c r="L139" s="88">
        <v>45178.663935418379</v>
      </c>
    </row>
    <row r="140" spans="1:12" x14ac:dyDescent="0.3">
      <c r="A140" s="15" t="s">
        <v>141</v>
      </c>
      <c r="B140" s="68">
        <v>2289</v>
      </c>
      <c r="C140" s="69">
        <v>7985</v>
      </c>
      <c r="D140" s="69">
        <v>1205</v>
      </c>
      <c r="E140" s="69">
        <v>9190</v>
      </c>
      <c r="F140" s="71">
        <v>278454.5</v>
      </c>
      <c r="G140" s="72"/>
      <c r="H140" s="100"/>
      <c r="I140" s="144">
        <v>278454.5</v>
      </c>
      <c r="J140" s="73">
        <v>1.2360907084591895E-2</v>
      </c>
      <c r="K140" s="150">
        <f t="shared" si="2"/>
        <v>14373.932224691147</v>
      </c>
      <c r="L140" s="88">
        <v>292828.43222469115</v>
      </c>
    </row>
    <row r="141" spans="1:12" x14ac:dyDescent="0.3">
      <c r="A141" s="15" t="s">
        <v>142</v>
      </c>
      <c r="B141" s="68">
        <v>2310</v>
      </c>
      <c r="C141" s="70">
        <v>70</v>
      </c>
      <c r="D141" s="70">
        <v>8</v>
      </c>
      <c r="E141" s="70">
        <v>78</v>
      </c>
      <c r="F141" s="71">
        <v>2625</v>
      </c>
      <c r="G141" s="72"/>
      <c r="H141" s="100"/>
      <c r="I141" s="144">
        <v>2625</v>
      </c>
      <c r="J141" s="73">
        <v>1.1652668962812139E-4</v>
      </c>
      <c r="K141" s="150">
        <f t="shared" si="2"/>
        <v>135.50354578508995</v>
      </c>
      <c r="L141" s="88">
        <v>2760.50354578509</v>
      </c>
    </row>
    <row r="142" spans="1:12" x14ac:dyDescent="0.3">
      <c r="A142" s="15" t="s">
        <v>143</v>
      </c>
      <c r="B142" s="68">
        <v>2296</v>
      </c>
      <c r="C142" s="70">
        <v>532</v>
      </c>
      <c r="D142" s="70">
        <v>109</v>
      </c>
      <c r="E142" s="70">
        <v>641</v>
      </c>
      <c r="F142" s="71">
        <v>12805</v>
      </c>
      <c r="G142" s="72"/>
      <c r="H142" s="100"/>
      <c r="I142" s="144">
        <v>12805</v>
      </c>
      <c r="J142" s="73">
        <v>5.6842828978594074E-4</v>
      </c>
      <c r="K142" s="150">
        <f t="shared" si="2"/>
        <v>660.99920143926647</v>
      </c>
      <c r="L142" s="88">
        <v>13465.999201439266</v>
      </c>
    </row>
    <row r="143" spans="1:12" x14ac:dyDescent="0.3">
      <c r="A143" s="15" t="s">
        <v>144</v>
      </c>
      <c r="B143" s="68">
        <v>2303</v>
      </c>
      <c r="C143" s="69">
        <v>1592</v>
      </c>
      <c r="D143" s="70">
        <v>2</v>
      </c>
      <c r="E143" s="69">
        <v>1594</v>
      </c>
      <c r="F143" s="71">
        <v>35037.5</v>
      </c>
      <c r="G143" s="72"/>
      <c r="H143" s="100"/>
      <c r="I143" s="144">
        <v>35037.5</v>
      </c>
      <c r="J143" s="73">
        <v>1.5553538620363058E-3</v>
      </c>
      <c r="K143" s="150">
        <f t="shared" si="2"/>
        <v>1808.6497087409807</v>
      </c>
      <c r="L143" s="88">
        <v>36846.149708740981</v>
      </c>
    </row>
    <row r="144" spans="1:12" x14ac:dyDescent="0.3">
      <c r="A144" s="15" t="s">
        <v>145</v>
      </c>
      <c r="B144" s="68">
        <v>2394</v>
      </c>
      <c r="C144" s="70">
        <v>302</v>
      </c>
      <c r="D144" s="70">
        <v>11</v>
      </c>
      <c r="E144" s="70">
        <v>313</v>
      </c>
      <c r="F144" s="71">
        <v>14415</v>
      </c>
      <c r="G144" s="72"/>
      <c r="H144" s="100"/>
      <c r="I144" s="144">
        <v>14415</v>
      </c>
      <c r="J144" s="73">
        <v>6.3989799275785515E-4</v>
      </c>
      <c r="K144" s="150">
        <f t="shared" si="2"/>
        <v>744.10804285412087</v>
      </c>
      <c r="L144" s="88">
        <v>15159.108042854121</v>
      </c>
    </row>
    <row r="145" spans="1:12" x14ac:dyDescent="0.3">
      <c r="A145" s="15" t="s">
        <v>146</v>
      </c>
      <c r="B145" s="68">
        <v>2415</v>
      </c>
      <c r="C145" s="70">
        <v>195</v>
      </c>
      <c r="D145" s="70"/>
      <c r="E145" s="70">
        <v>195</v>
      </c>
      <c r="F145" s="71">
        <v>4879.5</v>
      </c>
      <c r="G145" s="72"/>
      <c r="H145" s="100"/>
      <c r="I145" s="144">
        <v>4879.5</v>
      </c>
      <c r="J145" s="73">
        <v>2.1660646934873077E-4</v>
      </c>
      <c r="K145" s="150">
        <f t="shared" si="2"/>
        <v>251.88173396508409</v>
      </c>
      <c r="L145" s="88">
        <v>5131.3817339650841</v>
      </c>
    </row>
    <row r="146" spans="1:12" x14ac:dyDescent="0.3">
      <c r="A146" s="15" t="s">
        <v>147</v>
      </c>
      <c r="B146" s="68">
        <v>2420</v>
      </c>
      <c r="C146" s="69">
        <v>3844</v>
      </c>
      <c r="D146" s="70">
        <v>107</v>
      </c>
      <c r="E146" s="69">
        <v>3951</v>
      </c>
      <c r="F146" s="71">
        <v>107940</v>
      </c>
      <c r="G146" s="72"/>
      <c r="H146" s="100"/>
      <c r="I146" s="144">
        <v>107940</v>
      </c>
      <c r="J146" s="73">
        <v>4.7915774775083514E-3</v>
      </c>
      <c r="K146" s="150">
        <f t="shared" si="2"/>
        <v>5571.9058026828861</v>
      </c>
      <c r="L146" s="88">
        <v>113511.90580268289</v>
      </c>
    </row>
    <row r="147" spans="1:12" x14ac:dyDescent="0.3">
      <c r="A147" s="15" t="s">
        <v>148</v>
      </c>
      <c r="B147" s="68">
        <v>2443</v>
      </c>
      <c r="C147" s="70">
        <v>651</v>
      </c>
      <c r="D147" s="70">
        <v>61</v>
      </c>
      <c r="E147" s="70">
        <v>712</v>
      </c>
      <c r="F147" s="71">
        <v>20800</v>
      </c>
      <c r="G147" s="72"/>
      <c r="H147" s="100"/>
      <c r="I147" s="144">
        <v>20800</v>
      </c>
      <c r="J147" s="73">
        <v>9.2333529305330467E-4</v>
      </c>
      <c r="K147" s="150">
        <f t="shared" si="2"/>
        <v>1073.7042866018528</v>
      </c>
      <c r="L147" s="88">
        <v>21873.704286601853</v>
      </c>
    </row>
    <row r="148" spans="1:12" x14ac:dyDescent="0.3">
      <c r="A148" s="15" t="s">
        <v>149</v>
      </c>
      <c r="B148" s="68">
        <v>2436</v>
      </c>
      <c r="C148" s="70">
        <v>669</v>
      </c>
      <c r="D148" s="70">
        <v>13</v>
      </c>
      <c r="E148" s="70">
        <v>682</v>
      </c>
      <c r="F148" s="71">
        <v>71095</v>
      </c>
      <c r="G148" s="72"/>
      <c r="H148" s="100"/>
      <c r="I148" s="144">
        <v>71095</v>
      </c>
      <c r="J148" s="73">
        <v>3.1559866663281103E-3</v>
      </c>
      <c r="K148" s="150">
        <f t="shared" si="2"/>
        <v>3669.9522238441714</v>
      </c>
      <c r="L148" s="88">
        <v>74764.952223844171</v>
      </c>
    </row>
    <row r="149" spans="1:12" x14ac:dyDescent="0.3">
      <c r="A149" s="15" t="s">
        <v>150</v>
      </c>
      <c r="B149" s="68">
        <v>2460</v>
      </c>
      <c r="C149" s="70">
        <v>643</v>
      </c>
      <c r="D149" s="70">
        <v>175</v>
      </c>
      <c r="E149" s="70">
        <v>818</v>
      </c>
      <c r="F149" s="71">
        <v>21730</v>
      </c>
      <c r="G149" s="72"/>
      <c r="H149" s="100"/>
      <c r="I149" s="144">
        <v>21730</v>
      </c>
      <c r="J149" s="73">
        <v>9.6461903452155337E-4</v>
      </c>
      <c r="K149" s="150">
        <f t="shared" si="2"/>
        <v>1121.7112571085709</v>
      </c>
      <c r="L149" s="88">
        <v>22851.711257108571</v>
      </c>
    </row>
    <row r="150" spans="1:12" x14ac:dyDescent="0.3">
      <c r="A150" s="15" t="s">
        <v>151</v>
      </c>
      <c r="B150" s="68">
        <v>2478</v>
      </c>
      <c r="C150" s="69">
        <v>1041</v>
      </c>
      <c r="D150" s="70">
        <v>8</v>
      </c>
      <c r="E150" s="69">
        <v>1049</v>
      </c>
      <c r="F150" s="71">
        <v>133215</v>
      </c>
      <c r="G150" s="72"/>
      <c r="H150" s="100"/>
      <c r="I150" s="144">
        <v>133215</v>
      </c>
      <c r="J150" s="73">
        <v>5.9135630319276915E-3</v>
      </c>
      <c r="K150" s="150">
        <f t="shared" si="2"/>
        <v>6876.6113720993162</v>
      </c>
      <c r="L150" s="88">
        <v>140091.61137209932</v>
      </c>
    </row>
    <row r="151" spans="1:12" x14ac:dyDescent="0.3">
      <c r="A151" s="15" t="s">
        <v>152</v>
      </c>
      <c r="B151" s="68">
        <v>2523</v>
      </c>
      <c r="C151" s="70">
        <v>56</v>
      </c>
      <c r="D151" s="70">
        <v>4</v>
      </c>
      <c r="E151" s="70">
        <v>60</v>
      </c>
      <c r="F151" s="71">
        <v>1960</v>
      </c>
      <c r="G151" s="72"/>
      <c r="H151" s="100"/>
      <c r="I151" s="144">
        <v>1960</v>
      </c>
      <c r="J151" s="73">
        <v>8.7006594922330637E-5</v>
      </c>
      <c r="K151" s="150">
        <f t="shared" si="2"/>
        <v>101.17598085286727</v>
      </c>
      <c r="L151" s="88">
        <v>2061.1759808528673</v>
      </c>
    </row>
    <row r="152" spans="1:12" x14ac:dyDescent="0.3">
      <c r="A152" s="15" t="s">
        <v>153</v>
      </c>
      <c r="B152" s="68">
        <v>2527</v>
      </c>
      <c r="C152" s="70">
        <v>91</v>
      </c>
      <c r="D152" s="70"/>
      <c r="E152" s="70">
        <v>91</v>
      </c>
      <c r="F152" s="71">
        <v>4220</v>
      </c>
      <c r="G152" s="72"/>
      <c r="H152" s="100"/>
      <c r="I152" s="144">
        <v>4220</v>
      </c>
      <c r="J152" s="73">
        <v>1.8733052580216086E-4</v>
      </c>
      <c r="K152" s="150">
        <f t="shared" si="2"/>
        <v>217.83808122403025</v>
      </c>
      <c r="L152" s="88">
        <v>4437.8380812240302</v>
      </c>
    </row>
    <row r="153" spans="1:12" x14ac:dyDescent="0.3">
      <c r="A153" s="15" t="s">
        <v>154</v>
      </c>
      <c r="B153" s="68">
        <v>2534</v>
      </c>
      <c r="C153" s="70">
        <v>192</v>
      </c>
      <c r="D153" s="70">
        <v>47</v>
      </c>
      <c r="E153" s="70">
        <v>239</v>
      </c>
      <c r="F153" s="71">
        <v>9280</v>
      </c>
      <c r="G153" s="72"/>
      <c r="H153" s="100"/>
      <c r="I153" s="144">
        <v>9280</v>
      </c>
      <c r="J153" s="73">
        <v>4.1194959228532056E-4</v>
      </c>
      <c r="K153" s="150">
        <f t="shared" si="2"/>
        <v>479.03729709928848</v>
      </c>
      <c r="L153" s="88">
        <v>9759.0372970992885</v>
      </c>
    </row>
    <row r="154" spans="1:12" x14ac:dyDescent="0.3">
      <c r="A154" s="15" t="s">
        <v>155</v>
      </c>
      <c r="B154" s="68">
        <v>2541</v>
      </c>
      <c r="C154" s="70">
        <v>225</v>
      </c>
      <c r="D154" s="70">
        <v>4</v>
      </c>
      <c r="E154" s="70">
        <v>229</v>
      </c>
      <c r="F154" s="71">
        <v>21347.5</v>
      </c>
      <c r="G154" s="72"/>
      <c r="H154" s="100"/>
      <c r="I154" s="144">
        <v>21347.5</v>
      </c>
      <c r="J154" s="73">
        <v>9.4763943117574139E-4</v>
      </c>
      <c r="K154" s="150">
        <f t="shared" si="2"/>
        <v>1101.9664547227439</v>
      </c>
      <c r="L154" s="88">
        <v>22449.466454722744</v>
      </c>
    </row>
    <row r="155" spans="1:12" x14ac:dyDescent="0.3">
      <c r="A155" s="15" t="s">
        <v>156</v>
      </c>
      <c r="B155" s="68">
        <v>2562</v>
      </c>
      <c r="C155" s="69">
        <v>3647</v>
      </c>
      <c r="D155" s="70">
        <v>59</v>
      </c>
      <c r="E155" s="69">
        <v>3706</v>
      </c>
      <c r="F155" s="71">
        <v>96901.5</v>
      </c>
      <c r="G155" s="72"/>
      <c r="H155" s="100"/>
      <c r="I155" s="144">
        <v>96901.5</v>
      </c>
      <c r="J155" s="73">
        <v>4.3015661009521543E-3</v>
      </c>
      <c r="K155" s="150">
        <f t="shared" si="2"/>
        <v>5002.0940350071905</v>
      </c>
      <c r="L155" s="88">
        <v>101903.59403500719</v>
      </c>
    </row>
    <row r="156" spans="1:12" x14ac:dyDescent="0.3">
      <c r="A156" s="15" t="s">
        <v>157</v>
      </c>
      <c r="B156" s="68">
        <v>2576</v>
      </c>
      <c r="C156" s="70">
        <v>246</v>
      </c>
      <c r="D156" s="70">
        <v>29</v>
      </c>
      <c r="E156" s="70">
        <v>275</v>
      </c>
      <c r="F156" s="71">
        <v>12905</v>
      </c>
      <c r="G156" s="72"/>
      <c r="H156" s="100"/>
      <c r="I156" s="144">
        <v>12905</v>
      </c>
      <c r="J156" s="73">
        <v>5.7286740177177385E-4</v>
      </c>
      <c r="K156" s="150">
        <f t="shared" si="2"/>
        <v>666.16124127869807</v>
      </c>
      <c r="L156" s="88">
        <v>13571.161241278698</v>
      </c>
    </row>
    <row r="157" spans="1:12" x14ac:dyDescent="0.3">
      <c r="A157" s="15" t="s">
        <v>158</v>
      </c>
      <c r="B157" s="68">
        <v>2583</v>
      </c>
      <c r="C157" s="69">
        <v>2316</v>
      </c>
      <c r="D157" s="70">
        <v>779</v>
      </c>
      <c r="E157" s="69">
        <v>3095</v>
      </c>
      <c r="F157" s="71">
        <v>113268</v>
      </c>
      <c r="G157" s="72"/>
      <c r="H157" s="100"/>
      <c r="I157" s="144">
        <v>113268</v>
      </c>
      <c r="J157" s="73">
        <v>5.028093364113544E-3</v>
      </c>
      <c r="K157" s="150">
        <f t="shared" si="2"/>
        <v>5846.9392853278259</v>
      </c>
      <c r="L157" s="88">
        <v>119114.93928532783</v>
      </c>
    </row>
    <row r="158" spans="1:12" x14ac:dyDescent="0.3">
      <c r="A158" s="15" t="s">
        <v>159</v>
      </c>
      <c r="B158" s="68">
        <v>2604</v>
      </c>
      <c r="C158" s="69">
        <v>4234</v>
      </c>
      <c r="D158" s="70">
        <v>278</v>
      </c>
      <c r="E158" s="69">
        <v>4512</v>
      </c>
      <c r="F158" s="71">
        <v>142860</v>
      </c>
      <c r="G158" s="72"/>
      <c r="H158" s="100"/>
      <c r="I158" s="144">
        <v>142860</v>
      </c>
      <c r="J158" s="73">
        <v>6.3417153829613028E-3</v>
      </c>
      <c r="K158" s="150">
        <f t="shared" si="2"/>
        <v>7374.4901146125339</v>
      </c>
      <c r="L158" s="88">
        <v>150234.49011461253</v>
      </c>
    </row>
    <row r="159" spans="1:12" x14ac:dyDescent="0.3">
      <c r="A159" s="15" t="s">
        <v>160</v>
      </c>
      <c r="B159" s="68">
        <v>2605</v>
      </c>
      <c r="C159" s="70">
        <v>362</v>
      </c>
      <c r="D159" s="70">
        <v>35</v>
      </c>
      <c r="E159" s="70">
        <v>397</v>
      </c>
      <c r="F159" s="71">
        <v>18087.5</v>
      </c>
      <c r="G159" s="72"/>
      <c r="H159" s="100"/>
      <c r="I159" s="144">
        <v>18087.5</v>
      </c>
      <c r="J159" s="73">
        <v>8.0292438043757922E-4</v>
      </c>
      <c r="K159" s="150">
        <f t="shared" si="2"/>
        <v>933.68395595726179</v>
      </c>
      <c r="L159" s="88">
        <v>19021.183955957262</v>
      </c>
    </row>
    <row r="160" spans="1:12" x14ac:dyDescent="0.3">
      <c r="A160" s="15" t="s">
        <v>161</v>
      </c>
      <c r="B160" s="68">
        <v>2611</v>
      </c>
      <c r="C160" s="69">
        <v>4519</v>
      </c>
      <c r="D160" s="70">
        <v>246</v>
      </c>
      <c r="E160" s="69">
        <v>4765</v>
      </c>
      <c r="F160" s="71">
        <v>178420</v>
      </c>
      <c r="G160" s="72"/>
      <c r="H160" s="100"/>
      <c r="I160" s="144">
        <v>178420</v>
      </c>
      <c r="J160" s="73">
        <v>7.920263605123587E-3</v>
      </c>
      <c r="K160" s="150">
        <f t="shared" si="2"/>
        <v>9210.1114815145556</v>
      </c>
      <c r="L160" s="88">
        <v>187630.11148151456</v>
      </c>
    </row>
    <row r="161" spans="1:12" x14ac:dyDescent="0.3">
      <c r="A161" s="15" t="s">
        <v>162</v>
      </c>
      <c r="B161" s="68">
        <v>2618</v>
      </c>
      <c r="C161" s="70">
        <v>544</v>
      </c>
      <c r="D161" s="70">
        <v>1</v>
      </c>
      <c r="E161" s="70">
        <v>545</v>
      </c>
      <c r="F161" s="71">
        <v>43782.5</v>
      </c>
      <c r="G161" s="72"/>
      <c r="H161" s="100"/>
      <c r="I161" s="144">
        <v>43782.5</v>
      </c>
      <c r="J161" s="73">
        <v>1.9435542051974189E-3</v>
      </c>
      <c r="K161" s="150">
        <f t="shared" si="2"/>
        <v>2260.0700926993086</v>
      </c>
      <c r="L161" s="88">
        <v>46042.570092699309</v>
      </c>
    </row>
    <row r="162" spans="1:12" x14ac:dyDescent="0.3">
      <c r="A162" s="15" t="s">
        <v>163</v>
      </c>
      <c r="B162" s="68">
        <v>2625</v>
      </c>
      <c r="C162" s="70">
        <v>302</v>
      </c>
      <c r="D162" s="70">
        <v>6</v>
      </c>
      <c r="E162" s="70">
        <v>308</v>
      </c>
      <c r="F162" s="71">
        <v>10135</v>
      </c>
      <c r="G162" s="72"/>
      <c r="H162" s="100"/>
      <c r="I162" s="144">
        <v>10135</v>
      </c>
      <c r="J162" s="73">
        <v>4.4990399976419437E-4</v>
      </c>
      <c r="K162" s="150">
        <f t="shared" si="2"/>
        <v>523.17273772643239</v>
      </c>
      <c r="L162" s="88">
        <v>10658.172737726432</v>
      </c>
    </row>
    <row r="163" spans="1:12" x14ac:dyDescent="0.3">
      <c r="A163" s="15" t="s">
        <v>164</v>
      </c>
      <c r="B163" s="68">
        <v>2632</v>
      </c>
      <c r="C163" s="70">
        <v>336</v>
      </c>
      <c r="D163" s="70">
        <v>61</v>
      </c>
      <c r="E163" s="70">
        <v>397</v>
      </c>
      <c r="F163" s="71">
        <v>14452.5</v>
      </c>
      <c r="G163" s="72"/>
      <c r="H163" s="100"/>
      <c r="I163" s="144">
        <v>14452.5</v>
      </c>
      <c r="J163" s="73">
        <v>6.4156265975254256E-4</v>
      </c>
      <c r="K163" s="150">
        <f t="shared" si="2"/>
        <v>746.04380779390885</v>
      </c>
      <c r="L163" s="88">
        <v>15198.543807793909</v>
      </c>
    </row>
    <row r="164" spans="1:12" x14ac:dyDescent="0.3">
      <c r="A164" s="15" t="s">
        <v>165</v>
      </c>
      <c r="B164" s="68">
        <v>2639</v>
      </c>
      <c r="C164" s="70">
        <v>423</v>
      </c>
      <c r="D164" s="70"/>
      <c r="E164" s="70">
        <v>423</v>
      </c>
      <c r="F164" s="71">
        <v>22980</v>
      </c>
      <c r="G164" s="72"/>
      <c r="H164" s="100"/>
      <c r="I164" s="144">
        <v>22980</v>
      </c>
      <c r="J164" s="73">
        <v>1.0201079343444682E-3</v>
      </c>
      <c r="K164" s="150">
        <f t="shared" si="2"/>
        <v>1186.2367551014722</v>
      </c>
      <c r="L164" s="88">
        <v>24166.236755101472</v>
      </c>
    </row>
    <row r="165" spans="1:12" x14ac:dyDescent="0.3">
      <c r="A165" s="15" t="s">
        <v>166</v>
      </c>
      <c r="B165" s="68">
        <v>2646</v>
      </c>
      <c r="C165" s="70">
        <v>730</v>
      </c>
      <c r="D165" s="70">
        <v>19</v>
      </c>
      <c r="E165" s="70">
        <v>749</v>
      </c>
      <c r="F165" s="71">
        <v>40420</v>
      </c>
      <c r="G165" s="72"/>
      <c r="H165" s="100"/>
      <c r="I165" s="144">
        <v>40420</v>
      </c>
      <c r="J165" s="73">
        <v>1.7942890646737777E-3</v>
      </c>
      <c r="K165" s="150">
        <f t="shared" si="2"/>
        <v>2086.4965030984094</v>
      </c>
      <c r="L165" s="88">
        <v>42506.496503098409</v>
      </c>
    </row>
    <row r="166" spans="1:12" x14ac:dyDescent="0.3">
      <c r="A166" s="15" t="s">
        <v>167</v>
      </c>
      <c r="B166" s="68">
        <v>2660</v>
      </c>
      <c r="C166" s="70">
        <v>276</v>
      </c>
      <c r="D166" s="70"/>
      <c r="E166" s="70">
        <v>276</v>
      </c>
      <c r="F166" s="71">
        <v>21572.5</v>
      </c>
      <c r="G166" s="72"/>
      <c r="H166" s="100"/>
      <c r="I166" s="144">
        <v>21572.5</v>
      </c>
      <c r="J166" s="73">
        <v>9.5762743314386611E-4</v>
      </c>
      <c r="K166" s="150">
        <f t="shared" si="2"/>
        <v>1113.5810443614682</v>
      </c>
      <c r="L166" s="88">
        <v>22686.081044361468</v>
      </c>
    </row>
    <row r="167" spans="1:12" x14ac:dyDescent="0.3">
      <c r="A167" s="15" t="s">
        <v>168</v>
      </c>
      <c r="B167" s="68">
        <v>2695</v>
      </c>
      <c r="C167" s="70">
        <v>889</v>
      </c>
      <c r="D167" s="70">
        <v>159</v>
      </c>
      <c r="E167" s="69">
        <v>1048</v>
      </c>
      <c r="F167" s="71">
        <v>44247.5</v>
      </c>
      <c r="G167" s="72"/>
      <c r="H167" s="100"/>
      <c r="I167" s="144">
        <v>44247.5</v>
      </c>
      <c r="J167" s="73">
        <v>1.9641960759315433E-3</v>
      </c>
      <c r="K167" s="150">
        <f t="shared" si="2"/>
        <v>2284.0735779526731</v>
      </c>
      <c r="L167" s="88">
        <v>46531.573577952673</v>
      </c>
    </row>
    <row r="168" spans="1:12" x14ac:dyDescent="0.3">
      <c r="A168" s="15" t="s">
        <v>169</v>
      </c>
      <c r="B168" s="68">
        <v>2702</v>
      </c>
      <c r="C168" s="70">
        <v>466</v>
      </c>
      <c r="D168" s="70">
        <v>59</v>
      </c>
      <c r="E168" s="70">
        <v>525</v>
      </c>
      <c r="F168" s="71">
        <v>35601.5</v>
      </c>
      <c r="G168" s="72">
        <v>-4145</v>
      </c>
      <c r="H168" s="100"/>
      <c r="I168" s="144">
        <v>31456.5</v>
      </c>
      <c r="J168" s="73">
        <v>1.3963892618236193E-3</v>
      </c>
      <c r="K168" s="150">
        <f t="shared" si="2"/>
        <v>1623.7970620909255</v>
      </c>
      <c r="L168" s="88">
        <v>33080.297062090925</v>
      </c>
    </row>
    <row r="169" spans="1:12" x14ac:dyDescent="0.3">
      <c r="A169" s="15" t="s">
        <v>170</v>
      </c>
      <c r="B169" s="68">
        <v>2730</v>
      </c>
      <c r="C169" s="70">
        <v>287</v>
      </c>
      <c r="D169" s="70">
        <v>52</v>
      </c>
      <c r="E169" s="70">
        <v>339</v>
      </c>
      <c r="F169" s="71">
        <v>13490.5</v>
      </c>
      <c r="G169" s="72"/>
      <c r="H169" s="100"/>
      <c r="I169" s="144">
        <v>13490.5</v>
      </c>
      <c r="J169" s="73">
        <v>5.9885840244882727E-4</v>
      </c>
      <c r="K169" s="150">
        <f t="shared" si="2"/>
        <v>696.3849845385721</v>
      </c>
      <c r="L169" s="88">
        <v>14186.884984538572</v>
      </c>
    </row>
    <row r="170" spans="1:12" x14ac:dyDescent="0.3">
      <c r="A170" s="15" t="s">
        <v>171</v>
      </c>
      <c r="B170" s="68">
        <v>2737</v>
      </c>
      <c r="C170" s="70">
        <v>169</v>
      </c>
      <c r="D170" s="70"/>
      <c r="E170" s="70">
        <v>169</v>
      </c>
      <c r="F170" s="71">
        <v>7147</v>
      </c>
      <c r="G170" s="72"/>
      <c r="H170" s="100"/>
      <c r="I170" s="144">
        <v>7147</v>
      </c>
      <c r="J170" s="73">
        <v>3.1726333362749849E-4</v>
      </c>
      <c r="K170" s="150">
        <f t="shared" si="2"/>
        <v>368.93098732420458</v>
      </c>
      <c r="L170" s="88">
        <v>7515.9309873242046</v>
      </c>
    </row>
    <row r="171" spans="1:12" x14ac:dyDescent="0.3">
      <c r="A171" s="15" t="s">
        <v>172</v>
      </c>
      <c r="B171" s="68">
        <v>2758</v>
      </c>
      <c r="C171" s="69">
        <v>1924</v>
      </c>
      <c r="D171" s="70">
        <v>160</v>
      </c>
      <c r="E171" s="69">
        <v>2084</v>
      </c>
      <c r="F171" s="71">
        <v>89665</v>
      </c>
      <c r="G171" s="72"/>
      <c r="H171" s="100"/>
      <c r="I171" s="144">
        <v>89665</v>
      </c>
      <c r="J171" s="73">
        <v>3.9803297620973352E-3</v>
      </c>
      <c r="K171" s="150">
        <f t="shared" si="2"/>
        <v>4628.5430220267008</v>
      </c>
      <c r="L171" s="88">
        <v>94293.543022026701</v>
      </c>
    </row>
    <row r="172" spans="1:12" x14ac:dyDescent="0.3">
      <c r="A172" s="15" t="s">
        <v>173</v>
      </c>
      <c r="B172" s="68">
        <v>2793</v>
      </c>
      <c r="C172" s="69">
        <v>9553</v>
      </c>
      <c r="D172" s="70">
        <v>290</v>
      </c>
      <c r="E172" s="69">
        <v>9843</v>
      </c>
      <c r="F172" s="71">
        <v>275425</v>
      </c>
      <c r="G172" s="72"/>
      <c r="H172" s="100"/>
      <c r="I172" s="144">
        <v>275425</v>
      </c>
      <c r="J172" s="73">
        <v>1.222642418698108E-2</v>
      </c>
      <c r="K172" s="150">
        <f t="shared" si="2"/>
        <v>14217.548227755586</v>
      </c>
      <c r="L172" s="88">
        <v>289642.54822775559</v>
      </c>
    </row>
    <row r="173" spans="1:12" x14ac:dyDescent="0.3">
      <c r="A173" s="15" t="s">
        <v>174</v>
      </c>
      <c r="B173" s="68">
        <v>1376</v>
      </c>
      <c r="C173" s="69">
        <v>2836</v>
      </c>
      <c r="D173" s="70">
        <v>267</v>
      </c>
      <c r="E173" s="69">
        <v>3103</v>
      </c>
      <c r="F173" s="71">
        <v>128224</v>
      </c>
      <c r="G173" s="72"/>
      <c r="H173" s="100"/>
      <c r="I173" s="144">
        <v>128224</v>
      </c>
      <c r="J173" s="73">
        <v>5.6920069527147564E-3</v>
      </c>
      <c r="K173" s="150">
        <f t="shared" si="2"/>
        <v>6618.9739637132734</v>
      </c>
      <c r="L173" s="88">
        <v>134842.97396371327</v>
      </c>
    </row>
    <row r="174" spans="1:12" x14ac:dyDescent="0.3">
      <c r="A174" s="15" t="s">
        <v>175</v>
      </c>
      <c r="B174" s="68">
        <v>2800</v>
      </c>
      <c r="C174" s="69">
        <v>1378</v>
      </c>
      <c r="D174" s="70">
        <v>99</v>
      </c>
      <c r="E174" s="69">
        <v>1477</v>
      </c>
      <c r="F174" s="71">
        <v>74631.5</v>
      </c>
      <c r="G174" s="72"/>
      <c r="H174" s="100"/>
      <c r="I174" s="144">
        <v>74631.5</v>
      </c>
      <c r="J174" s="73">
        <v>3.3129758617071012E-3</v>
      </c>
      <c r="K174" s="150">
        <f t="shared" si="2"/>
        <v>3852.5077627656865</v>
      </c>
      <c r="L174" s="88">
        <v>78484.007762765686</v>
      </c>
    </row>
    <row r="175" spans="1:12" x14ac:dyDescent="0.3">
      <c r="A175" s="15" t="s">
        <v>176</v>
      </c>
      <c r="B175" s="68">
        <v>2814</v>
      </c>
      <c r="C175" s="70">
        <v>597</v>
      </c>
      <c r="D175" s="70">
        <v>34</v>
      </c>
      <c r="E175" s="70">
        <v>631</v>
      </c>
      <c r="F175" s="71">
        <v>52862.5</v>
      </c>
      <c r="G175" s="72"/>
      <c r="H175" s="100">
        <v>-1657.5</v>
      </c>
      <c r="I175" s="144">
        <v>51205</v>
      </c>
      <c r="J175" s="73">
        <v>2.2730472923458878E-3</v>
      </c>
      <c r="K175" s="150">
        <f t="shared" si="2"/>
        <v>985.72249978114996</v>
      </c>
      <c r="L175" s="88">
        <v>53848.22249978115</v>
      </c>
    </row>
    <row r="176" spans="1:12" x14ac:dyDescent="0.3">
      <c r="A176" s="15" t="s">
        <v>177</v>
      </c>
      <c r="B176" s="68">
        <v>5960</v>
      </c>
      <c r="C176" s="70">
        <v>629</v>
      </c>
      <c r="D176" s="70"/>
      <c r="E176" s="70">
        <v>629</v>
      </c>
      <c r="F176" s="71">
        <v>35267.5</v>
      </c>
      <c r="G176" s="72"/>
      <c r="H176" s="100"/>
      <c r="I176" s="144">
        <v>35267.5</v>
      </c>
      <c r="J176" s="73">
        <v>1.5655638196037222E-3</v>
      </c>
      <c r="K176" s="150">
        <f t="shared" si="2"/>
        <v>1820.5224003716794</v>
      </c>
      <c r="L176" s="88">
        <v>37088.022400371679</v>
      </c>
    </row>
    <row r="177" spans="1:12" x14ac:dyDescent="0.3">
      <c r="A177" s="15" t="s">
        <v>178</v>
      </c>
      <c r="B177" s="68">
        <v>2828</v>
      </c>
      <c r="C177" s="70">
        <v>993</v>
      </c>
      <c r="D177" s="70">
        <v>90</v>
      </c>
      <c r="E177" s="69">
        <v>1083</v>
      </c>
      <c r="F177" s="71">
        <v>51397.5</v>
      </c>
      <c r="G177" s="72"/>
      <c r="H177" s="100"/>
      <c r="I177" s="144">
        <v>51397.5</v>
      </c>
      <c r="J177" s="73">
        <v>2.2815925829186168E-3</v>
      </c>
      <c r="K177" s="150">
        <f t="shared" si="2"/>
        <v>2653.1594264720552</v>
      </c>
      <c r="L177" s="88">
        <v>54050.659426472055</v>
      </c>
    </row>
    <row r="178" spans="1:12" x14ac:dyDescent="0.3">
      <c r="A178" s="15" t="s">
        <v>179</v>
      </c>
      <c r="B178" s="68">
        <v>2835</v>
      </c>
      <c r="C178" s="69">
        <v>2637</v>
      </c>
      <c r="D178" s="70">
        <v>74</v>
      </c>
      <c r="E178" s="69">
        <v>2711</v>
      </c>
      <c r="F178" s="71">
        <v>62484</v>
      </c>
      <c r="G178" s="72"/>
      <c r="H178" s="100"/>
      <c r="I178" s="144">
        <v>62484</v>
      </c>
      <c r="J178" s="73">
        <v>2.7737347332280138E-3</v>
      </c>
      <c r="K178" s="150">
        <f t="shared" si="2"/>
        <v>3225.4489732706861</v>
      </c>
      <c r="L178" s="88">
        <v>65709.448973270686</v>
      </c>
    </row>
    <row r="179" spans="1:12" x14ac:dyDescent="0.3">
      <c r="A179" s="15" t="s">
        <v>180</v>
      </c>
      <c r="B179" s="68">
        <v>2842</v>
      </c>
      <c r="C179" s="70">
        <v>153</v>
      </c>
      <c r="D179" s="70"/>
      <c r="E179" s="70">
        <v>153</v>
      </c>
      <c r="F179" s="71">
        <v>4292.5</v>
      </c>
      <c r="G179" s="72"/>
      <c r="H179" s="100"/>
      <c r="I179" s="144">
        <v>4292.5</v>
      </c>
      <c r="J179" s="73">
        <v>1.9054888199188992E-4</v>
      </c>
      <c r="K179" s="150">
        <f t="shared" si="2"/>
        <v>221.58056010761811</v>
      </c>
      <c r="L179" s="88">
        <v>4514.0805601076181</v>
      </c>
    </row>
    <row r="180" spans="1:12" x14ac:dyDescent="0.3">
      <c r="A180" s="89" t="s">
        <v>181</v>
      </c>
      <c r="B180" s="90">
        <v>1848</v>
      </c>
      <c r="C180" s="91">
        <v>581</v>
      </c>
      <c r="D180" s="91"/>
      <c r="E180" s="91">
        <v>581</v>
      </c>
      <c r="F180" s="71">
        <v>13238.5</v>
      </c>
      <c r="G180" s="92"/>
      <c r="H180" s="93">
        <v>-225</v>
      </c>
      <c r="I180" s="144">
        <v>13013.5</v>
      </c>
      <c r="J180" s="94">
        <v>5.7768383827640289E-4</v>
      </c>
      <c r="K180" s="150">
        <f t="shared" si="2"/>
        <v>446.76205450448288</v>
      </c>
      <c r="L180" s="88">
        <v>13685.262054504483</v>
      </c>
    </row>
    <row r="181" spans="1:12" x14ac:dyDescent="0.3">
      <c r="A181" s="15" t="s">
        <v>182</v>
      </c>
      <c r="B181" s="68">
        <v>2849</v>
      </c>
      <c r="C181" s="69">
        <v>1742</v>
      </c>
      <c r="D181" s="70">
        <v>141</v>
      </c>
      <c r="E181" s="69">
        <v>1883</v>
      </c>
      <c r="F181" s="71">
        <v>76997</v>
      </c>
      <c r="G181" s="72"/>
      <c r="H181" s="100"/>
      <c r="I181" s="144">
        <v>76997</v>
      </c>
      <c r="J181" s="73">
        <v>3.4179830557319857E-3</v>
      </c>
      <c r="K181" s="150">
        <f t="shared" si="2"/>
        <v>3974.6158151674463</v>
      </c>
      <c r="L181" s="88">
        <v>80971.615815167446</v>
      </c>
    </row>
    <row r="182" spans="1:12" x14ac:dyDescent="0.3">
      <c r="A182" s="15" t="s">
        <v>183</v>
      </c>
      <c r="B182" s="68">
        <v>2856</v>
      </c>
      <c r="C182" s="70">
        <v>670</v>
      </c>
      <c r="D182" s="70">
        <v>43</v>
      </c>
      <c r="E182" s="70">
        <v>713</v>
      </c>
      <c r="F182" s="71">
        <v>21702.5</v>
      </c>
      <c r="G182" s="72"/>
      <c r="H182" s="100"/>
      <c r="I182" s="144">
        <v>21702.5</v>
      </c>
      <c r="J182" s="73">
        <v>9.6339827872544926E-4</v>
      </c>
      <c r="K182" s="150">
        <f t="shared" si="2"/>
        <v>1120.2916961527299</v>
      </c>
      <c r="L182" s="88">
        <v>22822.79169615273</v>
      </c>
    </row>
    <row r="183" spans="1:12" x14ac:dyDescent="0.3">
      <c r="A183" s="15" t="s">
        <v>184</v>
      </c>
      <c r="B183" s="68">
        <v>2863</v>
      </c>
      <c r="C183" s="70">
        <v>214</v>
      </c>
      <c r="D183" s="70">
        <v>2</v>
      </c>
      <c r="E183" s="70">
        <v>216</v>
      </c>
      <c r="F183" s="71">
        <v>10015.5</v>
      </c>
      <c r="G183" s="72"/>
      <c r="H183" s="100"/>
      <c r="I183" s="144">
        <v>10015.5</v>
      </c>
      <c r="J183" s="73">
        <v>4.4459926094112369E-4</v>
      </c>
      <c r="K183" s="150">
        <f t="shared" si="2"/>
        <v>517.00410011831082</v>
      </c>
      <c r="L183" s="88">
        <v>10532.504100118311</v>
      </c>
    </row>
    <row r="184" spans="1:12" x14ac:dyDescent="0.3">
      <c r="A184" s="15" t="s">
        <v>185</v>
      </c>
      <c r="B184" s="68">
        <v>3862</v>
      </c>
      <c r="C184" s="70">
        <v>386</v>
      </c>
      <c r="D184" s="70">
        <v>49</v>
      </c>
      <c r="E184" s="70">
        <v>435</v>
      </c>
      <c r="F184" s="71">
        <v>11867.5</v>
      </c>
      <c r="G184" s="72"/>
      <c r="H184" s="100"/>
      <c r="I184" s="144">
        <v>11867.5</v>
      </c>
      <c r="J184" s="73">
        <v>5.2681161491875445E-4</v>
      </c>
      <c r="K184" s="150">
        <f t="shared" si="2"/>
        <v>612.60507794459227</v>
      </c>
      <c r="L184" s="88">
        <v>12480.105077944592</v>
      </c>
    </row>
    <row r="185" spans="1:12" x14ac:dyDescent="0.3">
      <c r="A185" s="15" t="s">
        <v>186</v>
      </c>
      <c r="B185" s="68">
        <v>2885</v>
      </c>
      <c r="C185" s="69">
        <v>1780</v>
      </c>
      <c r="D185" s="70">
        <v>89</v>
      </c>
      <c r="E185" s="69">
        <v>1869</v>
      </c>
      <c r="F185" s="71">
        <v>54965.5</v>
      </c>
      <c r="G185" s="72"/>
      <c r="H185" s="100"/>
      <c r="I185" s="144">
        <v>54965.5</v>
      </c>
      <c r="J185" s="73">
        <v>2.4399800985731453E-3</v>
      </c>
      <c r="K185" s="150">
        <f t="shared" si="2"/>
        <v>2837.3410079429887</v>
      </c>
      <c r="L185" s="88">
        <v>57802.841007942989</v>
      </c>
    </row>
    <row r="186" spans="1:12" x14ac:dyDescent="0.3">
      <c r="A186" s="15" t="s">
        <v>187</v>
      </c>
      <c r="B186" s="68">
        <v>2884</v>
      </c>
      <c r="C186" s="69">
        <v>1115</v>
      </c>
      <c r="D186" s="70"/>
      <c r="E186" s="69">
        <v>1115</v>
      </c>
      <c r="F186" s="71">
        <v>48297.5</v>
      </c>
      <c r="G186" s="72"/>
      <c r="H186" s="100"/>
      <c r="I186" s="144">
        <v>48297.5</v>
      </c>
      <c r="J186" s="73">
        <v>2.1439801113577878E-3</v>
      </c>
      <c r="K186" s="150">
        <f t="shared" si="2"/>
        <v>2493.1361914496665</v>
      </c>
      <c r="L186" s="88">
        <v>50790.636191449667</v>
      </c>
    </row>
    <row r="187" spans="1:12" x14ac:dyDescent="0.3">
      <c r="A187" s="15" t="s">
        <v>188</v>
      </c>
      <c r="B187" s="68">
        <v>2891</v>
      </c>
      <c r="C187" s="70">
        <v>242</v>
      </c>
      <c r="D187" s="70"/>
      <c r="E187" s="70">
        <v>242</v>
      </c>
      <c r="F187" s="71">
        <v>21102.5</v>
      </c>
      <c r="G187" s="72"/>
      <c r="H187" s="100"/>
      <c r="I187" s="144">
        <v>21102.5</v>
      </c>
      <c r="J187" s="73">
        <v>9.3676360681045005E-4</v>
      </c>
      <c r="K187" s="150">
        <f t="shared" si="2"/>
        <v>1089.3194571161366</v>
      </c>
      <c r="L187" s="88">
        <v>22191.819457116137</v>
      </c>
    </row>
    <row r="188" spans="1:12" x14ac:dyDescent="0.3">
      <c r="A188" s="15" t="s">
        <v>189</v>
      </c>
      <c r="B188" s="68">
        <v>2898</v>
      </c>
      <c r="C188" s="70">
        <v>530</v>
      </c>
      <c r="D188" s="70">
        <v>19</v>
      </c>
      <c r="E188" s="70">
        <v>549</v>
      </c>
      <c r="F188" s="71">
        <v>21520</v>
      </c>
      <c r="G188" s="72"/>
      <c r="H188" s="100"/>
      <c r="I188" s="144">
        <v>21520</v>
      </c>
      <c r="J188" s="73">
        <v>9.5529689935130373E-4</v>
      </c>
      <c r="K188" s="150">
        <f t="shared" si="2"/>
        <v>1110.8709734457661</v>
      </c>
      <c r="L188" s="88">
        <v>22630.870973445766</v>
      </c>
    </row>
    <row r="189" spans="1:12" x14ac:dyDescent="0.3">
      <c r="A189" s="15" t="s">
        <v>190</v>
      </c>
      <c r="B189" s="68">
        <v>3647</v>
      </c>
      <c r="C189" s="70">
        <v>450</v>
      </c>
      <c r="D189" s="70"/>
      <c r="E189" s="70">
        <v>450</v>
      </c>
      <c r="F189" s="71">
        <v>68669</v>
      </c>
      <c r="G189" s="72"/>
      <c r="H189" s="100">
        <v>-825</v>
      </c>
      <c r="I189" s="144">
        <v>67844</v>
      </c>
      <c r="J189" s="73">
        <v>3.0116711356686734E-3</v>
      </c>
      <c r="K189" s="150">
        <f t="shared" si="2"/>
        <v>2677.1343086642446</v>
      </c>
      <c r="L189" s="88">
        <v>71346.134308664245</v>
      </c>
    </row>
    <row r="190" spans="1:12" x14ac:dyDescent="0.3">
      <c r="A190" s="15" t="s">
        <v>191</v>
      </c>
      <c r="B190" s="68">
        <v>2912</v>
      </c>
      <c r="C190" s="70">
        <v>244</v>
      </c>
      <c r="D190" s="70">
        <v>32</v>
      </c>
      <c r="E190" s="70">
        <v>276</v>
      </c>
      <c r="F190" s="71">
        <v>17360</v>
      </c>
      <c r="G190" s="72"/>
      <c r="H190" s="100"/>
      <c r="I190" s="144">
        <v>17360</v>
      </c>
      <c r="J190" s="73">
        <v>7.7062984074064279E-4</v>
      </c>
      <c r="K190" s="150">
        <f t="shared" si="2"/>
        <v>896.13011612539412</v>
      </c>
      <c r="L190" s="88">
        <v>18256.130116125394</v>
      </c>
    </row>
    <row r="191" spans="1:12" x14ac:dyDescent="0.3">
      <c r="A191" s="15" t="s">
        <v>192</v>
      </c>
      <c r="B191" s="68">
        <v>2940</v>
      </c>
      <c r="C191" s="70">
        <v>122</v>
      </c>
      <c r="D191" s="70"/>
      <c r="E191" s="70">
        <v>122</v>
      </c>
      <c r="F191" s="71">
        <v>10220</v>
      </c>
      <c r="G191" s="72"/>
      <c r="H191" s="100"/>
      <c r="I191" s="144">
        <v>10220</v>
      </c>
      <c r="J191" s="73">
        <v>4.5367724495215257E-4</v>
      </c>
      <c r="K191" s="150">
        <f t="shared" si="2"/>
        <v>527.56047158994988</v>
      </c>
      <c r="L191" s="88">
        <v>10747.56047158995</v>
      </c>
    </row>
    <row r="192" spans="1:12" x14ac:dyDescent="0.3">
      <c r="A192" s="15" t="s">
        <v>193</v>
      </c>
      <c r="B192" s="68">
        <v>2961</v>
      </c>
      <c r="C192" s="70">
        <v>285</v>
      </c>
      <c r="D192" s="70"/>
      <c r="E192" s="70">
        <v>285</v>
      </c>
      <c r="F192" s="71">
        <v>12702.5</v>
      </c>
      <c r="G192" s="72"/>
      <c r="H192" s="100"/>
      <c r="I192" s="144">
        <v>12702.5</v>
      </c>
      <c r="J192" s="73">
        <v>5.6387820000046169E-4</v>
      </c>
      <c r="K192" s="150">
        <f t="shared" si="2"/>
        <v>655.70811060384949</v>
      </c>
      <c r="L192" s="88">
        <v>13358.208110603849</v>
      </c>
    </row>
    <row r="193" spans="1:12" x14ac:dyDescent="0.3">
      <c r="A193" s="15" t="s">
        <v>194</v>
      </c>
      <c r="B193" s="68">
        <v>3087</v>
      </c>
      <c r="C193" s="70">
        <v>95</v>
      </c>
      <c r="D193" s="70">
        <v>3</v>
      </c>
      <c r="E193" s="70">
        <v>98</v>
      </c>
      <c r="F193" s="71">
        <v>1900</v>
      </c>
      <c r="G193" s="72"/>
      <c r="H193" s="100"/>
      <c r="I193" s="144">
        <v>1900</v>
      </c>
      <c r="J193" s="73">
        <v>8.4343127730830716E-5</v>
      </c>
      <c r="K193" s="150">
        <f t="shared" si="2"/>
        <v>98.0787569492079</v>
      </c>
      <c r="L193" s="88">
        <v>1998.0787569492079</v>
      </c>
    </row>
    <row r="194" spans="1:12" x14ac:dyDescent="0.3">
      <c r="A194" s="15" t="s">
        <v>195</v>
      </c>
      <c r="B194" s="68">
        <v>3094</v>
      </c>
      <c r="C194" s="70">
        <v>80</v>
      </c>
      <c r="D194" s="70"/>
      <c r="E194" s="70">
        <v>80</v>
      </c>
      <c r="F194" s="71">
        <v>2212.5</v>
      </c>
      <c r="G194" s="72"/>
      <c r="H194" s="100"/>
      <c r="I194" s="144">
        <v>2212.5</v>
      </c>
      <c r="J194" s="73">
        <v>9.8215352686559449E-5</v>
      </c>
      <c r="K194" s="150">
        <f t="shared" si="2"/>
        <v>114.21013144743301</v>
      </c>
      <c r="L194" s="88">
        <v>2326.710131447433</v>
      </c>
    </row>
    <row r="195" spans="1:12" x14ac:dyDescent="0.3">
      <c r="A195" s="15" t="s">
        <v>196</v>
      </c>
      <c r="B195" s="68">
        <v>3129</v>
      </c>
      <c r="C195" s="70">
        <v>8</v>
      </c>
      <c r="D195" s="70">
        <v>1</v>
      </c>
      <c r="E195" s="70">
        <v>9</v>
      </c>
      <c r="F195" s="71">
        <v>155</v>
      </c>
      <c r="G195" s="72"/>
      <c r="H195" s="100"/>
      <c r="I195" s="144">
        <v>155</v>
      </c>
      <c r="J195" s="73">
        <v>6.8806235780414534E-6</v>
      </c>
      <c r="K195" s="150">
        <f t="shared" si="2"/>
        <v>8.0011617511195823</v>
      </c>
      <c r="L195" s="88">
        <v>163.00116175111958</v>
      </c>
    </row>
    <row r="196" spans="1:12" x14ac:dyDescent="0.3">
      <c r="A196" s="15" t="s">
        <v>197</v>
      </c>
      <c r="B196" s="68">
        <v>3150</v>
      </c>
      <c r="C196" s="69">
        <v>1068</v>
      </c>
      <c r="D196" s="70"/>
      <c r="E196" s="69">
        <v>1068</v>
      </c>
      <c r="F196" s="71">
        <v>43100.5</v>
      </c>
      <c r="G196" s="72"/>
      <c r="H196" s="100"/>
      <c r="I196" s="144">
        <v>43100.5</v>
      </c>
      <c r="J196" s="73">
        <v>1.9132794614540364E-3</v>
      </c>
      <c r="K196" s="150">
        <f t="shared" si="2"/>
        <v>2224.864980994389</v>
      </c>
      <c r="L196" s="88">
        <v>45325.364980994389</v>
      </c>
    </row>
    <row r="197" spans="1:12" x14ac:dyDescent="0.3">
      <c r="A197" s="15" t="s">
        <v>198</v>
      </c>
      <c r="B197" s="68">
        <v>3171</v>
      </c>
      <c r="C197" s="70">
        <v>929</v>
      </c>
      <c r="D197" s="70">
        <v>26</v>
      </c>
      <c r="E197" s="70">
        <v>955</v>
      </c>
      <c r="F197" s="71">
        <v>36212.5</v>
      </c>
      <c r="G197" s="72"/>
      <c r="H197" s="100">
        <v>-457.5</v>
      </c>
      <c r="I197" s="144">
        <v>35755</v>
      </c>
      <c r="J197" s="73">
        <v>1.5872044905346592E-3</v>
      </c>
      <c r="K197" s="150">
        <f t="shared" si="2"/>
        <v>1388.1873445889069</v>
      </c>
      <c r="L197" s="88">
        <v>37600.687344588907</v>
      </c>
    </row>
    <row r="198" spans="1:12" x14ac:dyDescent="0.3">
      <c r="A198" s="15" t="s">
        <v>199</v>
      </c>
      <c r="B198" s="68">
        <v>3206</v>
      </c>
      <c r="C198" s="70">
        <v>262</v>
      </c>
      <c r="D198" s="70">
        <v>40</v>
      </c>
      <c r="E198" s="70">
        <v>302</v>
      </c>
      <c r="F198" s="71">
        <v>26060</v>
      </c>
      <c r="G198" s="72"/>
      <c r="H198" s="100"/>
      <c r="I198" s="144">
        <v>26060</v>
      </c>
      <c r="J198" s="73">
        <v>1.1568325835081307E-3</v>
      </c>
      <c r="K198" s="150">
        <f t="shared" si="2"/>
        <v>1345.2275821559779</v>
      </c>
      <c r="L198" s="88">
        <v>27405.227582155978</v>
      </c>
    </row>
    <row r="199" spans="1:12" x14ac:dyDescent="0.3">
      <c r="A199" s="15" t="s">
        <v>200</v>
      </c>
      <c r="B199" s="68">
        <v>3213</v>
      </c>
      <c r="C199" s="70">
        <v>291</v>
      </c>
      <c r="D199" s="70"/>
      <c r="E199" s="70">
        <v>291</v>
      </c>
      <c r="F199" s="71">
        <v>23302.5</v>
      </c>
      <c r="G199" s="72"/>
      <c r="H199" s="100"/>
      <c r="I199" s="144">
        <v>23302.5</v>
      </c>
      <c r="J199" s="73">
        <v>1.0344240704987804E-3</v>
      </c>
      <c r="K199" s="150">
        <f t="shared" ref="K199:K262" si="3">L199-(F199+G199)</f>
        <v>1202.8843335836391</v>
      </c>
      <c r="L199" s="88">
        <v>24505.384333583639</v>
      </c>
    </row>
    <row r="200" spans="1:12" x14ac:dyDescent="0.3">
      <c r="A200" s="15" t="s">
        <v>201</v>
      </c>
      <c r="B200" s="68">
        <v>3220</v>
      </c>
      <c r="C200" s="69">
        <v>1522</v>
      </c>
      <c r="D200" s="70">
        <v>146</v>
      </c>
      <c r="E200" s="69">
        <v>1668</v>
      </c>
      <c r="F200" s="71">
        <v>127697.5</v>
      </c>
      <c r="G200" s="72"/>
      <c r="H200" s="100"/>
      <c r="I200" s="144">
        <v>127697.5</v>
      </c>
      <c r="J200" s="73">
        <v>5.6686350281093447E-3</v>
      </c>
      <c r="K200" s="150">
        <f t="shared" si="3"/>
        <v>6591.7958239586733</v>
      </c>
      <c r="L200" s="88">
        <v>134289.29582395867</v>
      </c>
    </row>
    <row r="201" spans="1:12" x14ac:dyDescent="0.3">
      <c r="A201" s="15" t="s">
        <v>202</v>
      </c>
      <c r="B201" s="68">
        <v>3269</v>
      </c>
      <c r="C201" s="69">
        <v>6854</v>
      </c>
      <c r="D201" s="69">
        <v>1152</v>
      </c>
      <c r="E201" s="69">
        <v>8006</v>
      </c>
      <c r="F201" s="71">
        <v>233751</v>
      </c>
      <c r="G201" s="72"/>
      <c r="H201" s="100">
        <v>-860</v>
      </c>
      <c r="I201" s="144">
        <v>232891</v>
      </c>
      <c r="J201" s="73">
        <v>1.0338292294926787E-2</v>
      </c>
      <c r="K201" s="150">
        <f t="shared" si="3"/>
        <v>11161.926202451548</v>
      </c>
      <c r="L201" s="88">
        <v>244912.92620245155</v>
      </c>
    </row>
    <row r="202" spans="1:12" x14ac:dyDescent="0.3">
      <c r="A202" s="15" t="s">
        <v>203</v>
      </c>
      <c r="B202" s="68">
        <v>3276</v>
      </c>
      <c r="C202" s="70">
        <v>635</v>
      </c>
      <c r="D202" s="70">
        <v>54</v>
      </c>
      <c r="E202" s="70">
        <v>689</v>
      </c>
      <c r="F202" s="71">
        <v>28447.5</v>
      </c>
      <c r="G202" s="72"/>
      <c r="H202" s="100"/>
      <c r="I202" s="144">
        <v>28447.5</v>
      </c>
      <c r="J202" s="73">
        <v>1.2628163821698983E-3</v>
      </c>
      <c r="K202" s="150">
        <f t="shared" si="3"/>
        <v>1468.4712833224148</v>
      </c>
      <c r="L202" s="88">
        <v>29915.971283322415</v>
      </c>
    </row>
    <row r="203" spans="1:12" x14ac:dyDescent="0.3">
      <c r="A203" s="15" t="s">
        <v>204</v>
      </c>
      <c r="B203" s="68">
        <v>3290</v>
      </c>
      <c r="C203" s="69">
        <v>1503</v>
      </c>
      <c r="D203" s="70">
        <v>92</v>
      </c>
      <c r="E203" s="69">
        <v>1595</v>
      </c>
      <c r="F203" s="71">
        <v>57675</v>
      </c>
      <c r="G203" s="72"/>
      <c r="H203" s="100"/>
      <c r="I203" s="144">
        <v>57675</v>
      </c>
      <c r="J203" s="73">
        <v>2.5602578378292953E-3</v>
      </c>
      <c r="K203" s="150">
        <f t="shared" si="3"/>
        <v>2977.2064773923994</v>
      </c>
      <c r="L203" s="88">
        <v>60652.206477392399</v>
      </c>
    </row>
    <row r="204" spans="1:12" x14ac:dyDescent="0.3">
      <c r="A204" s="15" t="s">
        <v>205</v>
      </c>
      <c r="B204" s="68">
        <v>3297</v>
      </c>
      <c r="C204" s="69">
        <v>1412</v>
      </c>
      <c r="D204" s="70"/>
      <c r="E204" s="69">
        <v>1412</v>
      </c>
      <c r="F204" s="71">
        <v>155765</v>
      </c>
      <c r="G204" s="72"/>
      <c r="H204" s="100">
        <v>1252.5</v>
      </c>
      <c r="I204" s="144">
        <v>157017.5</v>
      </c>
      <c r="J204" s="73">
        <v>6.9701826623556375E-3</v>
      </c>
      <c r="K204" s="150">
        <f t="shared" si="3"/>
        <v>9357.8059048801369</v>
      </c>
      <c r="L204" s="88">
        <v>165122.80590488014</v>
      </c>
    </row>
    <row r="205" spans="1:12" x14ac:dyDescent="0.3">
      <c r="A205" s="15" t="s">
        <v>206</v>
      </c>
      <c r="B205" s="68">
        <v>1897</v>
      </c>
      <c r="C205" s="70">
        <v>334</v>
      </c>
      <c r="D205" s="70"/>
      <c r="E205" s="70">
        <v>334</v>
      </c>
      <c r="F205" s="71">
        <v>5535</v>
      </c>
      <c r="G205" s="72"/>
      <c r="H205" s="100"/>
      <c r="I205" s="144">
        <v>5535</v>
      </c>
      <c r="J205" s="73">
        <v>2.4570484841586736E-4</v>
      </c>
      <c r="K205" s="150">
        <f t="shared" si="3"/>
        <v>285.71890511256061</v>
      </c>
      <c r="L205" s="88">
        <v>5820.7189051125606</v>
      </c>
    </row>
    <row r="206" spans="1:12" x14ac:dyDescent="0.3">
      <c r="A206" s="15" t="s">
        <v>207</v>
      </c>
      <c r="B206" s="68">
        <v>3304</v>
      </c>
      <c r="C206" s="70">
        <v>455</v>
      </c>
      <c r="D206" s="70">
        <v>109</v>
      </c>
      <c r="E206" s="70">
        <v>564</v>
      </c>
      <c r="F206" s="71">
        <v>27755</v>
      </c>
      <c r="G206" s="72"/>
      <c r="H206" s="100"/>
      <c r="I206" s="144">
        <v>27755</v>
      </c>
      <c r="J206" s="73">
        <v>1.2320755316680035E-3</v>
      </c>
      <c r="K206" s="150">
        <f t="shared" si="3"/>
        <v>1432.7241574343498</v>
      </c>
      <c r="L206" s="88">
        <v>29187.72415743435</v>
      </c>
    </row>
    <row r="207" spans="1:12" x14ac:dyDescent="0.3">
      <c r="A207" s="15" t="s">
        <v>208</v>
      </c>
      <c r="B207" s="68">
        <v>3311</v>
      </c>
      <c r="C207" s="70">
        <v>617</v>
      </c>
      <c r="D207" s="70">
        <v>37</v>
      </c>
      <c r="E207" s="70">
        <v>654</v>
      </c>
      <c r="F207" s="71">
        <v>45322.5</v>
      </c>
      <c r="G207" s="72"/>
      <c r="H207" s="100"/>
      <c r="I207" s="144">
        <v>45322.5</v>
      </c>
      <c r="J207" s="73">
        <v>2.0119165297792499E-3</v>
      </c>
      <c r="K207" s="150">
        <f t="shared" si="3"/>
        <v>2339.565506226565</v>
      </c>
      <c r="L207" s="88">
        <v>47662.065506226565</v>
      </c>
    </row>
    <row r="208" spans="1:12" x14ac:dyDescent="0.3">
      <c r="A208" s="15" t="s">
        <v>209</v>
      </c>
      <c r="B208" s="68">
        <v>3318</v>
      </c>
      <c r="C208" s="70">
        <v>438</v>
      </c>
      <c r="D208" s="70"/>
      <c r="E208" s="70">
        <v>438</v>
      </c>
      <c r="F208" s="71">
        <v>20488.5</v>
      </c>
      <c r="G208" s="72"/>
      <c r="H208" s="100"/>
      <c r="I208" s="144">
        <v>20488.5</v>
      </c>
      <c r="J208" s="73">
        <v>9.0950745921743431E-4</v>
      </c>
      <c r="K208" s="150">
        <f t="shared" si="3"/>
        <v>1057.6245325020245</v>
      </c>
      <c r="L208" s="88">
        <v>21546.124532502025</v>
      </c>
    </row>
    <row r="209" spans="1:12" x14ac:dyDescent="0.3">
      <c r="A209" s="15" t="s">
        <v>210</v>
      </c>
      <c r="B209" s="68">
        <v>3325</v>
      </c>
      <c r="C209" s="70">
        <v>628</v>
      </c>
      <c r="D209" s="70">
        <v>37</v>
      </c>
      <c r="E209" s="70">
        <v>665</v>
      </c>
      <c r="F209" s="71">
        <v>67342</v>
      </c>
      <c r="G209" s="72"/>
      <c r="H209" s="100"/>
      <c r="I209" s="144">
        <v>67342</v>
      </c>
      <c r="J209" s="73">
        <v>2.9893867934997907E-3</v>
      </c>
      <c r="K209" s="150">
        <f t="shared" si="3"/>
        <v>3476.2208686702943</v>
      </c>
      <c r="L209" s="88">
        <v>70818.220868670294</v>
      </c>
    </row>
    <row r="210" spans="1:12" x14ac:dyDescent="0.3">
      <c r="A210" s="15" t="s">
        <v>211</v>
      </c>
      <c r="B210" s="68">
        <v>3332</v>
      </c>
      <c r="C210" s="70">
        <v>601</v>
      </c>
      <c r="D210" s="70">
        <v>11</v>
      </c>
      <c r="E210" s="70">
        <v>612</v>
      </c>
      <c r="F210" s="71">
        <v>17440</v>
      </c>
      <c r="G210" s="72"/>
      <c r="H210" s="100">
        <v>-105</v>
      </c>
      <c r="I210" s="144">
        <v>17335</v>
      </c>
      <c r="J210" s="73">
        <v>7.6952006274418441E-4</v>
      </c>
      <c r="K210" s="150">
        <f t="shared" si="3"/>
        <v>789.83960616553668</v>
      </c>
      <c r="L210" s="88">
        <v>18229.839606165537</v>
      </c>
    </row>
    <row r="211" spans="1:12" x14ac:dyDescent="0.3">
      <c r="A211" s="15" t="s">
        <v>212</v>
      </c>
      <c r="B211" s="68">
        <v>3339</v>
      </c>
      <c r="C211" s="69">
        <v>1099</v>
      </c>
      <c r="D211" s="70">
        <v>88</v>
      </c>
      <c r="E211" s="69">
        <v>1187</v>
      </c>
      <c r="F211" s="71">
        <v>94840</v>
      </c>
      <c r="G211" s="72"/>
      <c r="H211" s="100"/>
      <c r="I211" s="144">
        <v>94840</v>
      </c>
      <c r="J211" s="73">
        <v>4.2100538073642025E-3</v>
      </c>
      <c r="K211" s="150">
        <f t="shared" si="3"/>
        <v>4895.6785837172938</v>
      </c>
      <c r="L211" s="88">
        <v>99735.678583717294</v>
      </c>
    </row>
    <row r="212" spans="1:12" x14ac:dyDescent="0.3">
      <c r="A212" s="15" t="s">
        <v>213</v>
      </c>
      <c r="B212" s="68">
        <v>3360</v>
      </c>
      <c r="C212" s="70">
        <v>829</v>
      </c>
      <c r="D212" s="70">
        <v>37</v>
      </c>
      <c r="E212" s="70">
        <v>866</v>
      </c>
      <c r="F212" s="71">
        <v>81705.5</v>
      </c>
      <c r="G212" s="72"/>
      <c r="H212" s="100"/>
      <c r="I212" s="144">
        <v>81705.5</v>
      </c>
      <c r="J212" s="73">
        <v>3.6269986435849416E-3</v>
      </c>
      <c r="K212" s="150">
        <f t="shared" si="3"/>
        <v>4217.6704610071029</v>
      </c>
      <c r="L212" s="88">
        <v>85923.170461007103</v>
      </c>
    </row>
    <row r="213" spans="1:12" x14ac:dyDescent="0.3">
      <c r="A213" s="15" t="s">
        <v>214</v>
      </c>
      <c r="B213" s="68">
        <v>3367</v>
      </c>
      <c r="C213" s="70">
        <v>495</v>
      </c>
      <c r="D213" s="70">
        <v>56</v>
      </c>
      <c r="E213" s="70">
        <v>551</v>
      </c>
      <c r="F213" s="71">
        <v>22009.5</v>
      </c>
      <c r="G213" s="72"/>
      <c r="H213" s="100"/>
      <c r="I213" s="144">
        <v>22009.5</v>
      </c>
      <c r="J213" s="73">
        <v>9.7702635252195713E-4</v>
      </c>
      <c r="K213" s="150">
        <f t="shared" si="3"/>
        <v>1136.1391584597841</v>
      </c>
      <c r="L213" s="88">
        <v>23145.639158459784</v>
      </c>
    </row>
    <row r="214" spans="1:12" x14ac:dyDescent="0.3">
      <c r="A214" s="15" t="s">
        <v>215</v>
      </c>
      <c r="B214" s="68">
        <v>3381</v>
      </c>
      <c r="C214" s="70">
        <v>691</v>
      </c>
      <c r="D214" s="70">
        <v>16</v>
      </c>
      <c r="E214" s="70">
        <v>707</v>
      </c>
      <c r="F214" s="71">
        <v>18840.5</v>
      </c>
      <c r="G214" s="72"/>
      <c r="H214" s="100"/>
      <c r="I214" s="144">
        <v>18840.5</v>
      </c>
      <c r="J214" s="73">
        <v>8.3635089369090321E-4</v>
      </c>
      <c r="K214" s="150">
        <f t="shared" si="3"/>
        <v>972.55411594818361</v>
      </c>
      <c r="L214" s="88">
        <v>19813.054115948184</v>
      </c>
    </row>
    <row r="215" spans="1:12" x14ac:dyDescent="0.3">
      <c r="A215" s="15" t="s">
        <v>216</v>
      </c>
      <c r="B215" s="68">
        <v>3409</v>
      </c>
      <c r="C215" s="69">
        <v>1290</v>
      </c>
      <c r="D215" s="70">
        <v>89</v>
      </c>
      <c r="E215" s="69">
        <v>1379</v>
      </c>
      <c r="F215" s="71">
        <v>115060</v>
      </c>
      <c r="G215" s="72"/>
      <c r="H215" s="100"/>
      <c r="I215" s="144">
        <v>115060</v>
      </c>
      <c r="J215" s="73">
        <v>5.1076422508996751E-3</v>
      </c>
      <c r="K215" s="150">
        <f t="shared" si="3"/>
        <v>5939.4430392504437</v>
      </c>
      <c r="L215" s="88">
        <v>120999.44303925044</v>
      </c>
    </row>
    <row r="216" spans="1:12" x14ac:dyDescent="0.3">
      <c r="A216" s="15" t="s">
        <v>217</v>
      </c>
      <c r="B216" s="68">
        <v>3427</v>
      </c>
      <c r="C216" s="70">
        <v>232</v>
      </c>
      <c r="D216" s="70"/>
      <c r="E216" s="70">
        <v>232</v>
      </c>
      <c r="F216" s="71">
        <v>10870</v>
      </c>
      <c r="G216" s="72"/>
      <c r="H216" s="100"/>
      <c r="I216" s="144">
        <v>10870</v>
      </c>
      <c r="J216" s="73">
        <v>4.8253147286006834E-4</v>
      </c>
      <c r="K216" s="150">
        <f t="shared" si="3"/>
        <v>561.11373054625801</v>
      </c>
      <c r="L216" s="88">
        <v>11431.113730546258</v>
      </c>
    </row>
    <row r="217" spans="1:12" x14ac:dyDescent="0.3">
      <c r="A217" s="15" t="s">
        <v>218</v>
      </c>
      <c r="B217" s="68">
        <v>3428</v>
      </c>
      <c r="C217" s="70">
        <v>817</v>
      </c>
      <c r="D217" s="70">
        <v>6</v>
      </c>
      <c r="E217" s="70">
        <v>823</v>
      </c>
      <c r="F217" s="71">
        <v>53303</v>
      </c>
      <c r="G217" s="72"/>
      <c r="H217" s="100"/>
      <c r="I217" s="144">
        <v>53303</v>
      </c>
      <c r="J217" s="73">
        <v>2.3661798618086682E-3</v>
      </c>
      <c r="K217" s="150">
        <f t="shared" si="3"/>
        <v>2751.5220956124322</v>
      </c>
      <c r="L217" s="88">
        <v>56054.522095612432</v>
      </c>
    </row>
    <row r="218" spans="1:12" x14ac:dyDescent="0.3">
      <c r="A218" s="15" t="s">
        <v>219</v>
      </c>
      <c r="B218" s="68">
        <v>3430</v>
      </c>
      <c r="C218" s="69">
        <v>2029</v>
      </c>
      <c r="D218" s="70">
        <v>121</v>
      </c>
      <c r="E218" s="69">
        <v>2150</v>
      </c>
      <c r="F218" s="71">
        <v>51047.5</v>
      </c>
      <c r="G218" s="72"/>
      <c r="H218" s="100"/>
      <c r="I218" s="144">
        <v>51047.5</v>
      </c>
      <c r="J218" s="73">
        <v>2.2660556909682005E-3</v>
      </c>
      <c r="K218" s="150">
        <f t="shared" si="3"/>
        <v>2635.0922870340437</v>
      </c>
      <c r="L218" s="88">
        <v>53682.592287034044</v>
      </c>
    </row>
    <row r="219" spans="1:12" x14ac:dyDescent="0.3">
      <c r="A219" s="15" t="s">
        <v>220</v>
      </c>
      <c r="B219" s="68">
        <v>3434</v>
      </c>
      <c r="C219" s="70">
        <v>804</v>
      </c>
      <c r="D219" s="70"/>
      <c r="E219" s="70">
        <v>804</v>
      </c>
      <c r="F219" s="71">
        <v>81731.5</v>
      </c>
      <c r="G219" s="72"/>
      <c r="H219" s="100"/>
      <c r="I219" s="144">
        <v>81731.5</v>
      </c>
      <c r="J219" s="73">
        <v>3.6281528127012582E-3</v>
      </c>
      <c r="K219" s="150">
        <f t="shared" si="3"/>
        <v>4219.012591365361</v>
      </c>
      <c r="L219" s="88">
        <v>85950.512591365361</v>
      </c>
    </row>
    <row r="220" spans="1:12" x14ac:dyDescent="0.3">
      <c r="A220" s="15" t="s">
        <v>221</v>
      </c>
      <c r="B220" s="68">
        <v>3437</v>
      </c>
      <c r="C220" s="69">
        <v>2511</v>
      </c>
      <c r="D220" s="70">
        <v>181</v>
      </c>
      <c r="E220" s="69">
        <v>2692</v>
      </c>
      <c r="F220" s="71">
        <v>78902.5</v>
      </c>
      <c r="G220" s="72"/>
      <c r="H220" s="100"/>
      <c r="I220" s="144">
        <v>78902.5</v>
      </c>
      <c r="J220" s="73">
        <v>3.5025703346220371E-3</v>
      </c>
      <c r="K220" s="150">
        <f t="shared" si="3"/>
        <v>4072.9784843078232</v>
      </c>
      <c r="L220" s="88">
        <v>82975.478484307823</v>
      </c>
    </row>
    <row r="221" spans="1:12" x14ac:dyDescent="0.3">
      <c r="A221" s="15" t="s">
        <v>222</v>
      </c>
      <c r="B221" s="68">
        <v>3444</v>
      </c>
      <c r="C221" s="69">
        <v>2116</v>
      </c>
      <c r="D221" s="70">
        <v>90</v>
      </c>
      <c r="E221" s="69">
        <v>2206</v>
      </c>
      <c r="F221" s="71">
        <v>102252</v>
      </c>
      <c r="G221" s="72"/>
      <c r="H221" s="100"/>
      <c r="I221" s="144">
        <v>102252</v>
      </c>
      <c r="J221" s="73">
        <v>4.5390807877541588E-3</v>
      </c>
      <c r="K221" s="150">
        <f t="shared" si="3"/>
        <v>5278.2889766159933</v>
      </c>
      <c r="L221" s="88">
        <v>107530.28897661599</v>
      </c>
    </row>
    <row r="222" spans="1:12" x14ac:dyDescent="0.3">
      <c r="A222" s="15" t="s">
        <v>223</v>
      </c>
      <c r="B222" s="68">
        <v>3479</v>
      </c>
      <c r="C222" s="69">
        <v>2526</v>
      </c>
      <c r="D222" s="70">
        <v>200</v>
      </c>
      <c r="E222" s="69">
        <v>2726</v>
      </c>
      <c r="F222" s="71">
        <v>78927.5</v>
      </c>
      <c r="G222" s="72"/>
      <c r="H222" s="100"/>
      <c r="I222" s="144">
        <v>78927.5</v>
      </c>
      <c r="J222" s="73">
        <v>3.5036801126184956E-3</v>
      </c>
      <c r="K222" s="150">
        <f t="shared" si="3"/>
        <v>4074.2689942676807</v>
      </c>
      <c r="L222" s="88">
        <v>83001.768994267681</v>
      </c>
    </row>
    <row r="223" spans="1:12" x14ac:dyDescent="0.3">
      <c r="A223" s="15" t="s">
        <v>224</v>
      </c>
      <c r="B223" s="68">
        <v>3484</v>
      </c>
      <c r="C223" s="70">
        <v>141</v>
      </c>
      <c r="D223" s="70"/>
      <c r="E223" s="70">
        <v>141</v>
      </c>
      <c r="F223" s="71">
        <v>10247.5</v>
      </c>
      <c r="G223" s="72"/>
      <c r="H223" s="100"/>
      <c r="I223" s="144">
        <v>10247.5</v>
      </c>
      <c r="J223" s="73">
        <v>4.5489800074825673E-4</v>
      </c>
      <c r="K223" s="150">
        <f t="shared" si="3"/>
        <v>528.98003254579271</v>
      </c>
      <c r="L223" s="88">
        <v>10776.480032545793</v>
      </c>
    </row>
    <row r="224" spans="1:12" x14ac:dyDescent="0.3">
      <c r="A224" s="15" t="s">
        <v>225</v>
      </c>
      <c r="B224" s="68">
        <v>3500</v>
      </c>
      <c r="C224" s="69">
        <v>1923</v>
      </c>
      <c r="D224" s="70">
        <v>111</v>
      </c>
      <c r="E224" s="69">
        <v>2034</v>
      </c>
      <c r="F224" s="71">
        <v>157806</v>
      </c>
      <c r="G224" s="72"/>
      <c r="H224" s="100"/>
      <c r="I224" s="144">
        <v>157806</v>
      </c>
      <c r="J224" s="73">
        <v>7.0051850603639323E-3</v>
      </c>
      <c r="K224" s="150">
        <f t="shared" si="3"/>
        <v>8146.0085890140617</v>
      </c>
      <c r="L224" s="88">
        <v>165952.00858901406</v>
      </c>
    </row>
    <row r="225" spans="1:12" x14ac:dyDescent="0.3">
      <c r="A225" s="15" t="s">
        <v>226</v>
      </c>
      <c r="B225" s="68">
        <v>3528</v>
      </c>
      <c r="C225" s="70">
        <v>456</v>
      </c>
      <c r="D225" s="70">
        <v>58</v>
      </c>
      <c r="E225" s="70">
        <v>514</v>
      </c>
      <c r="F225" s="71">
        <v>21007.5</v>
      </c>
      <c r="G225" s="72"/>
      <c r="H225" s="100"/>
      <c r="I225" s="144">
        <v>21007.5</v>
      </c>
      <c r="J225" s="73">
        <v>9.3254645042390859E-4</v>
      </c>
      <c r="K225" s="150">
        <f t="shared" si="3"/>
        <v>1084.415519268674</v>
      </c>
      <c r="L225" s="88">
        <v>22091.915519268674</v>
      </c>
    </row>
    <row r="226" spans="1:12" ht="16.2" customHeight="1" x14ac:dyDescent="0.3">
      <c r="A226" s="15" t="s">
        <v>227</v>
      </c>
      <c r="B226" s="68">
        <v>3549</v>
      </c>
      <c r="C226" s="76">
        <v>4337</v>
      </c>
      <c r="D226" s="74">
        <v>458</v>
      </c>
      <c r="E226" s="76">
        <v>4795</v>
      </c>
      <c r="F226" s="75">
        <v>177271</v>
      </c>
      <c r="G226" s="72"/>
      <c r="H226" s="100"/>
      <c r="I226" s="144">
        <v>177271</v>
      </c>
      <c r="J226" s="73">
        <v>7.8692582084063638E-3</v>
      </c>
      <c r="K226" s="150">
        <f t="shared" si="3"/>
        <v>9150.7996437594993</v>
      </c>
      <c r="L226" s="88">
        <v>186421.7996437595</v>
      </c>
    </row>
    <row r="227" spans="1:12" x14ac:dyDescent="0.3">
      <c r="A227" s="15" t="s">
        <v>228</v>
      </c>
      <c r="B227" s="68">
        <v>3612</v>
      </c>
      <c r="C227" s="69">
        <v>1751</v>
      </c>
      <c r="D227" s="70">
        <v>41</v>
      </c>
      <c r="E227" s="69">
        <v>1792</v>
      </c>
      <c r="F227" s="71">
        <v>78765</v>
      </c>
      <c r="G227" s="72"/>
      <c r="H227" s="100"/>
      <c r="I227" s="144">
        <v>78765</v>
      </c>
      <c r="J227" s="73">
        <v>3.4964665556415165E-3</v>
      </c>
      <c r="K227" s="150">
        <f t="shared" si="3"/>
        <v>4065.8806795286073</v>
      </c>
      <c r="L227" s="88">
        <v>82830.880679528607</v>
      </c>
    </row>
    <row r="228" spans="1:12" ht="14.4" customHeight="1" x14ac:dyDescent="0.3">
      <c r="A228" s="15" t="s">
        <v>229</v>
      </c>
      <c r="B228" s="68">
        <v>3619</v>
      </c>
      <c r="C228" s="76">
        <v>58724</v>
      </c>
      <c r="D228" s="76">
        <v>6043</v>
      </c>
      <c r="E228" s="76">
        <v>64767</v>
      </c>
      <c r="F228" s="75">
        <v>2269480</v>
      </c>
      <c r="G228" s="72"/>
      <c r="H228" s="100"/>
      <c r="I228" s="144">
        <v>2269480</v>
      </c>
      <c r="J228" s="73">
        <v>0.10074475869608721</v>
      </c>
      <c r="K228" s="150">
        <f t="shared" si="3"/>
        <v>117151.4617479411</v>
      </c>
      <c r="L228" s="88">
        <v>2386631.4617479411</v>
      </c>
    </row>
    <row r="229" spans="1:12" x14ac:dyDescent="0.3">
      <c r="A229" s="15" t="s">
        <v>230</v>
      </c>
      <c r="B229" s="68">
        <v>3633</v>
      </c>
      <c r="C229" s="70">
        <v>494</v>
      </c>
      <c r="D229" s="70"/>
      <c r="E229" s="70">
        <v>494</v>
      </c>
      <c r="F229" s="71">
        <v>18339.5</v>
      </c>
      <c r="G229" s="72"/>
      <c r="H229" s="100"/>
      <c r="I229" s="144">
        <v>18339.5</v>
      </c>
      <c r="J229" s="73">
        <v>8.1411094264187888E-4</v>
      </c>
      <c r="K229" s="150">
        <f t="shared" si="3"/>
        <v>946.69229635263036</v>
      </c>
      <c r="L229" s="88">
        <v>19286.19229635263</v>
      </c>
    </row>
    <row r="230" spans="1:12" x14ac:dyDescent="0.3">
      <c r="A230" s="15" t="s">
        <v>231</v>
      </c>
      <c r="B230" s="68">
        <v>3640</v>
      </c>
      <c r="C230" s="70">
        <v>654</v>
      </c>
      <c r="D230" s="70">
        <v>10</v>
      </c>
      <c r="E230" s="70">
        <v>664</v>
      </c>
      <c r="F230" s="71">
        <v>52334.5</v>
      </c>
      <c r="G230" s="72"/>
      <c r="H230" s="100"/>
      <c r="I230" s="144">
        <v>52334.5</v>
      </c>
      <c r="J230" s="73">
        <v>2.3231870622258738E-3</v>
      </c>
      <c r="K230" s="150">
        <f t="shared" si="3"/>
        <v>2701.5277397675382</v>
      </c>
      <c r="L230" s="88">
        <v>55036.027739767538</v>
      </c>
    </row>
    <row r="231" spans="1:12" x14ac:dyDescent="0.3">
      <c r="A231" s="15" t="s">
        <v>232</v>
      </c>
      <c r="B231" s="68">
        <v>3661</v>
      </c>
      <c r="C231" s="70">
        <v>632</v>
      </c>
      <c r="D231" s="70">
        <v>40</v>
      </c>
      <c r="E231" s="70">
        <v>672</v>
      </c>
      <c r="F231" s="71">
        <v>31860</v>
      </c>
      <c r="G231" s="72"/>
      <c r="H231" s="100"/>
      <c r="I231" s="144">
        <v>31860</v>
      </c>
      <c r="J231" s="73">
        <v>1.4143010786864562E-3</v>
      </c>
      <c r="K231" s="150">
        <f t="shared" si="3"/>
        <v>1644.6258928430325</v>
      </c>
      <c r="L231" s="88">
        <v>33504.625892843032</v>
      </c>
    </row>
    <row r="232" spans="1:12" x14ac:dyDescent="0.3">
      <c r="A232" s="15" t="s">
        <v>233</v>
      </c>
      <c r="B232" s="68">
        <v>3668</v>
      </c>
      <c r="C232" s="69">
        <v>1011</v>
      </c>
      <c r="D232" s="70">
        <v>17</v>
      </c>
      <c r="E232" s="69">
        <v>1028</v>
      </c>
      <c r="F232" s="71">
        <v>69365</v>
      </c>
      <c r="G232" s="72"/>
      <c r="H232" s="100"/>
      <c r="I232" s="144">
        <v>69365</v>
      </c>
      <c r="J232" s="73">
        <v>3.0791900289731961E-3</v>
      </c>
      <c r="K232" s="150">
        <f t="shared" si="3"/>
        <v>3580.6489346220042</v>
      </c>
      <c r="L232" s="88">
        <v>72945.648934622004</v>
      </c>
    </row>
    <row r="233" spans="1:12" x14ac:dyDescent="0.3">
      <c r="A233" s="15" t="s">
        <v>234</v>
      </c>
      <c r="B233" s="68">
        <v>3675</v>
      </c>
      <c r="C233" s="69">
        <v>1895</v>
      </c>
      <c r="D233" s="70">
        <v>70</v>
      </c>
      <c r="E233" s="69">
        <v>1965</v>
      </c>
      <c r="F233" s="71">
        <v>71059</v>
      </c>
      <c r="G233" s="72"/>
      <c r="H233" s="100">
        <v>-7.5</v>
      </c>
      <c r="I233" s="144">
        <v>71051.5</v>
      </c>
      <c r="J233" s="73">
        <v>3.1540556526142727E-3</v>
      </c>
      <c r="K233" s="150">
        <f t="shared" si="3"/>
        <v>3660.2067365140247</v>
      </c>
      <c r="L233" s="88">
        <v>74719.206736514025</v>
      </c>
    </row>
    <row r="234" spans="1:12" x14ac:dyDescent="0.3">
      <c r="A234" s="15" t="s">
        <v>235</v>
      </c>
      <c r="B234" s="68">
        <v>3682</v>
      </c>
      <c r="C234" s="69">
        <v>1383</v>
      </c>
      <c r="D234" s="70">
        <v>35</v>
      </c>
      <c r="E234" s="69">
        <v>1418</v>
      </c>
      <c r="F234" s="71">
        <v>42845.5</v>
      </c>
      <c r="G234" s="72"/>
      <c r="H234" s="100"/>
      <c r="I234" s="144">
        <v>42845.5</v>
      </c>
      <c r="J234" s="73">
        <v>1.9019597258901617E-3</v>
      </c>
      <c r="K234" s="150">
        <f t="shared" si="3"/>
        <v>2211.7017794038329</v>
      </c>
      <c r="L234" s="88">
        <v>45057.201779403833</v>
      </c>
    </row>
    <row r="235" spans="1:12" x14ac:dyDescent="0.3">
      <c r="A235" s="15" t="s">
        <v>236</v>
      </c>
      <c r="B235" s="68">
        <v>3689</v>
      </c>
      <c r="C235" s="70">
        <v>564</v>
      </c>
      <c r="D235" s="70">
        <v>31</v>
      </c>
      <c r="E235" s="70">
        <v>595</v>
      </c>
      <c r="F235" s="71">
        <v>36985</v>
      </c>
      <c r="G235" s="72"/>
      <c r="H235" s="100"/>
      <c r="I235" s="144">
        <v>36985</v>
      </c>
      <c r="J235" s="73">
        <v>1.6418055679604073E-3</v>
      </c>
      <c r="K235" s="150">
        <f t="shared" si="3"/>
        <v>1909.1804346139252</v>
      </c>
      <c r="L235" s="88">
        <v>38894.180434613925</v>
      </c>
    </row>
    <row r="236" spans="1:12" x14ac:dyDescent="0.3">
      <c r="A236" s="15" t="s">
        <v>237</v>
      </c>
      <c r="B236" s="68">
        <v>3696</v>
      </c>
      <c r="C236" s="70">
        <v>119</v>
      </c>
      <c r="D236" s="70"/>
      <c r="E236" s="70">
        <v>119</v>
      </c>
      <c r="F236" s="71">
        <v>5112.5</v>
      </c>
      <c r="G236" s="72"/>
      <c r="H236" s="100"/>
      <c r="I236" s="144">
        <v>5112.5</v>
      </c>
      <c r="J236" s="73">
        <v>2.2694960027572211E-4</v>
      </c>
      <c r="K236" s="150">
        <f t="shared" si="3"/>
        <v>263.90928679096032</v>
      </c>
      <c r="L236" s="88">
        <v>5376.4092867909603</v>
      </c>
    </row>
    <row r="237" spans="1:12" x14ac:dyDescent="0.3">
      <c r="A237" s="15" t="s">
        <v>238</v>
      </c>
      <c r="B237" s="68">
        <v>3787</v>
      </c>
      <c r="C237" s="69">
        <v>1287</v>
      </c>
      <c r="D237" s="70">
        <v>29</v>
      </c>
      <c r="E237" s="69">
        <v>1316</v>
      </c>
      <c r="F237" s="71">
        <v>98410</v>
      </c>
      <c r="G237" s="72"/>
      <c r="H237" s="100"/>
      <c r="I237" s="144">
        <v>98410</v>
      </c>
      <c r="J237" s="73">
        <v>4.3685301052584476E-3</v>
      </c>
      <c r="K237" s="150">
        <f t="shared" si="3"/>
        <v>5079.9634059850214</v>
      </c>
      <c r="L237" s="88">
        <v>103489.96340598502</v>
      </c>
    </row>
    <row r="238" spans="1:12" x14ac:dyDescent="0.3">
      <c r="A238" s="15" t="s">
        <v>239</v>
      </c>
      <c r="B238" s="68">
        <v>3794</v>
      </c>
      <c r="C238" s="69">
        <v>1206</v>
      </c>
      <c r="D238" s="70">
        <v>12</v>
      </c>
      <c r="E238" s="69">
        <v>1218</v>
      </c>
      <c r="F238" s="71">
        <v>55864.5</v>
      </c>
      <c r="G238" s="72"/>
      <c r="H238" s="100"/>
      <c r="I238" s="144">
        <v>55864.5</v>
      </c>
      <c r="J238" s="73">
        <v>2.4798877153257856E-3</v>
      </c>
      <c r="K238" s="150">
        <f t="shared" si="3"/>
        <v>2883.7477460994851</v>
      </c>
      <c r="L238" s="88">
        <v>58748.247746099485</v>
      </c>
    </row>
    <row r="239" spans="1:12" x14ac:dyDescent="0.3">
      <c r="A239" s="15" t="s">
        <v>240</v>
      </c>
      <c r="B239" s="68">
        <v>3822</v>
      </c>
      <c r="C239" s="69">
        <v>4049</v>
      </c>
      <c r="D239" s="70">
        <v>122</v>
      </c>
      <c r="E239" s="69">
        <v>4171</v>
      </c>
      <c r="F239" s="71">
        <v>153982.5</v>
      </c>
      <c r="G239" s="72"/>
      <c r="H239" s="100"/>
      <c r="I239" s="144">
        <v>153982.5</v>
      </c>
      <c r="J239" s="73">
        <v>6.8354556135856006E-3</v>
      </c>
      <c r="K239" s="150">
        <f t="shared" si="3"/>
        <v>7948.6379957533791</v>
      </c>
      <c r="L239" s="88">
        <v>161931.13799575338</v>
      </c>
    </row>
    <row r="240" spans="1:12" x14ac:dyDescent="0.3">
      <c r="A240" s="15" t="s">
        <v>241</v>
      </c>
      <c r="B240" s="68">
        <v>3857</v>
      </c>
      <c r="C240" s="69">
        <v>3832</v>
      </c>
      <c r="D240" s="70">
        <v>244</v>
      </c>
      <c r="E240" s="69">
        <v>4076</v>
      </c>
      <c r="F240" s="71">
        <v>124170</v>
      </c>
      <c r="G240" s="72"/>
      <c r="H240" s="100"/>
      <c r="I240" s="144">
        <v>124170</v>
      </c>
      <c r="J240" s="73">
        <v>5.512045352809079E-3</v>
      </c>
      <c r="K240" s="150">
        <f t="shared" si="3"/>
        <v>6409.7048686227063</v>
      </c>
      <c r="L240" s="88">
        <v>130579.70486862271</v>
      </c>
    </row>
    <row r="241" spans="1:12" x14ac:dyDescent="0.3">
      <c r="A241" s="15" t="s">
        <v>242</v>
      </c>
      <c r="B241" s="68">
        <v>3871</v>
      </c>
      <c r="C241" s="70">
        <v>557</v>
      </c>
      <c r="D241" s="70"/>
      <c r="E241" s="70">
        <v>557</v>
      </c>
      <c r="F241" s="71">
        <v>33872.5</v>
      </c>
      <c r="G241" s="72"/>
      <c r="H241" s="100"/>
      <c r="I241" s="144">
        <v>33872.5</v>
      </c>
      <c r="J241" s="73">
        <v>1.5036382074013492E-3</v>
      </c>
      <c r="K241" s="150">
        <f t="shared" si="3"/>
        <v>1748.5119446116005</v>
      </c>
      <c r="L241" s="88">
        <v>35621.0119446116</v>
      </c>
    </row>
    <row r="242" spans="1:12" x14ac:dyDescent="0.3">
      <c r="A242" s="15" t="s">
        <v>243</v>
      </c>
      <c r="B242" s="68">
        <v>3892</v>
      </c>
      <c r="C242" s="69">
        <v>1788</v>
      </c>
      <c r="D242" s="70">
        <v>146</v>
      </c>
      <c r="E242" s="69">
        <v>1934</v>
      </c>
      <c r="F242" s="71">
        <v>71930</v>
      </c>
      <c r="G242" s="72"/>
      <c r="H242" s="100"/>
      <c r="I242" s="144">
        <v>71930</v>
      </c>
      <c r="J242" s="73">
        <v>3.1930532514098174E-3</v>
      </c>
      <c r="K242" s="150">
        <f t="shared" si="3"/>
        <v>3713.0552565034304</v>
      </c>
      <c r="L242" s="88">
        <v>75643.05525650343</v>
      </c>
    </row>
    <row r="243" spans="1:12" x14ac:dyDescent="0.3">
      <c r="A243" s="15" t="s">
        <v>244</v>
      </c>
      <c r="B243" s="68">
        <v>3899</v>
      </c>
      <c r="C243" s="70">
        <v>507</v>
      </c>
      <c r="D243" s="70">
        <v>32</v>
      </c>
      <c r="E243" s="70">
        <v>539</v>
      </c>
      <c r="F243" s="71">
        <v>33492.5</v>
      </c>
      <c r="G243" s="72"/>
      <c r="H243" s="100"/>
      <c r="I243" s="144">
        <v>33492.5</v>
      </c>
      <c r="J243" s="73">
        <v>1.4867695818551829E-3</v>
      </c>
      <c r="K243" s="150">
        <f t="shared" si="3"/>
        <v>1728.8961932217571</v>
      </c>
      <c r="L243" s="88">
        <v>35221.396193221757</v>
      </c>
    </row>
    <row r="244" spans="1:12" x14ac:dyDescent="0.3">
      <c r="A244" s="15" t="s">
        <v>245</v>
      </c>
      <c r="B244" s="68">
        <v>3906</v>
      </c>
      <c r="C244" s="70">
        <v>773</v>
      </c>
      <c r="D244" s="70">
        <v>52</v>
      </c>
      <c r="E244" s="70">
        <v>825</v>
      </c>
      <c r="F244" s="71">
        <v>83163.5</v>
      </c>
      <c r="G244" s="77">
        <v>-1572.5</v>
      </c>
      <c r="H244" s="77"/>
      <c r="I244" s="144">
        <v>81591</v>
      </c>
      <c r="J244" s="73">
        <v>3.6219158603611628E-3</v>
      </c>
      <c r="K244" s="150">
        <f t="shared" si="3"/>
        <v>4211.7599253909575</v>
      </c>
      <c r="L244" s="88">
        <v>85802.759925390958</v>
      </c>
    </row>
    <row r="245" spans="1:12" x14ac:dyDescent="0.3">
      <c r="A245" s="15" t="s">
        <v>246</v>
      </c>
      <c r="B245" s="68">
        <v>3913</v>
      </c>
      <c r="C245" s="70">
        <v>196</v>
      </c>
      <c r="D245" s="70"/>
      <c r="E245" s="70">
        <v>196</v>
      </c>
      <c r="F245" s="71">
        <v>7385</v>
      </c>
      <c r="G245" s="72"/>
      <c r="H245" s="100"/>
      <c r="I245" s="144">
        <v>7385</v>
      </c>
      <c r="J245" s="73">
        <v>3.2782842015378151E-4</v>
      </c>
      <c r="K245" s="150">
        <f t="shared" si="3"/>
        <v>381.21664214205248</v>
      </c>
      <c r="L245" s="88">
        <v>7766.2166421420525</v>
      </c>
    </row>
    <row r="246" spans="1:12" x14ac:dyDescent="0.3">
      <c r="A246" s="15" t="s">
        <v>247</v>
      </c>
      <c r="B246" s="68">
        <v>3920</v>
      </c>
      <c r="C246" s="70">
        <v>346</v>
      </c>
      <c r="D246" s="70"/>
      <c r="E246" s="70">
        <v>346</v>
      </c>
      <c r="F246" s="71">
        <v>13883</v>
      </c>
      <c r="G246" s="72"/>
      <c r="H246" s="100"/>
      <c r="I246" s="144">
        <v>13883</v>
      </c>
      <c r="J246" s="73">
        <v>6.1628191699322256E-4</v>
      </c>
      <c r="K246" s="150">
        <f t="shared" si="3"/>
        <v>716.64599090834417</v>
      </c>
      <c r="L246" s="88">
        <v>14599.645990908344</v>
      </c>
    </row>
    <row r="247" spans="1:12" x14ac:dyDescent="0.3">
      <c r="A247" s="15" t="s">
        <v>248</v>
      </c>
      <c r="B247" s="68">
        <v>3925</v>
      </c>
      <c r="C247" s="69">
        <v>4231</v>
      </c>
      <c r="D247" s="70">
        <v>759</v>
      </c>
      <c r="E247" s="69">
        <v>4990</v>
      </c>
      <c r="F247" s="71">
        <v>142562.5</v>
      </c>
      <c r="G247" s="72"/>
      <c r="H247" s="100"/>
      <c r="I247" s="144">
        <v>142562.5</v>
      </c>
      <c r="J247" s="73">
        <v>6.3285090248034496E-3</v>
      </c>
      <c r="K247" s="150">
        <f t="shared" si="3"/>
        <v>7359.1330460902245</v>
      </c>
      <c r="L247" s="88">
        <v>149921.63304609022</v>
      </c>
    </row>
    <row r="248" spans="1:12" x14ac:dyDescent="0.3">
      <c r="A248" s="15" t="s">
        <v>249</v>
      </c>
      <c r="B248" s="68">
        <v>3934</v>
      </c>
      <c r="C248" s="70">
        <v>514</v>
      </c>
      <c r="D248" s="70"/>
      <c r="E248" s="70">
        <v>514</v>
      </c>
      <c r="F248" s="71">
        <v>24770</v>
      </c>
      <c r="G248" s="72"/>
      <c r="H248" s="100"/>
      <c r="I248" s="144">
        <v>24770</v>
      </c>
      <c r="J248" s="73">
        <v>1.0995680388908825E-3</v>
      </c>
      <c r="K248" s="150">
        <f t="shared" si="3"/>
        <v>1278.6372682273031</v>
      </c>
      <c r="L248" s="88">
        <v>26048.637268227303</v>
      </c>
    </row>
    <row r="249" spans="1:12" x14ac:dyDescent="0.3">
      <c r="A249" s="15" t="s">
        <v>250</v>
      </c>
      <c r="B249" s="68">
        <v>3941</v>
      </c>
      <c r="C249" s="69">
        <v>1000</v>
      </c>
      <c r="D249" s="70">
        <v>86</v>
      </c>
      <c r="E249" s="69">
        <v>1086</v>
      </c>
      <c r="F249" s="71">
        <v>122437.5</v>
      </c>
      <c r="G249" s="72"/>
      <c r="H249" s="100"/>
      <c r="I249" s="144">
        <v>122437.5</v>
      </c>
      <c r="J249" s="73">
        <v>5.4351377376545187E-3</v>
      </c>
      <c r="K249" s="150">
        <f t="shared" si="3"/>
        <v>6320.2725284045446</v>
      </c>
      <c r="L249" s="88">
        <v>128757.77252840454</v>
      </c>
    </row>
    <row r="250" spans="1:12" x14ac:dyDescent="0.3">
      <c r="A250" s="15" t="s">
        <v>251</v>
      </c>
      <c r="B250" s="68">
        <v>3948</v>
      </c>
      <c r="C250" s="70">
        <v>433</v>
      </c>
      <c r="D250" s="70"/>
      <c r="E250" s="70">
        <v>433</v>
      </c>
      <c r="F250" s="71">
        <v>21370</v>
      </c>
      <c r="G250" s="72"/>
      <c r="H250" s="100"/>
      <c r="I250" s="144">
        <v>21370</v>
      </c>
      <c r="J250" s="73">
        <v>9.4863823137255384E-4</v>
      </c>
      <c r="K250" s="150">
        <f t="shared" si="3"/>
        <v>1103.1279136866178</v>
      </c>
      <c r="L250" s="88">
        <v>22473.127913686618</v>
      </c>
    </row>
    <row r="251" spans="1:12" x14ac:dyDescent="0.3">
      <c r="A251" s="15" t="s">
        <v>252</v>
      </c>
      <c r="B251" s="68">
        <v>3955</v>
      </c>
      <c r="C251" s="69">
        <v>1053</v>
      </c>
      <c r="D251" s="70">
        <v>82</v>
      </c>
      <c r="E251" s="69">
        <v>1135</v>
      </c>
      <c r="F251" s="71">
        <v>61845</v>
      </c>
      <c r="G251" s="72"/>
      <c r="H251" s="100"/>
      <c r="I251" s="144">
        <v>61845</v>
      </c>
      <c r="J251" s="73">
        <v>2.74536880763854E-3</v>
      </c>
      <c r="K251" s="150">
        <f t="shared" si="3"/>
        <v>3192.4635386967129</v>
      </c>
      <c r="L251" s="88">
        <v>65037.463538696713</v>
      </c>
    </row>
    <row r="252" spans="1:12" x14ac:dyDescent="0.3">
      <c r="A252" s="15" t="s">
        <v>253</v>
      </c>
      <c r="B252" s="68">
        <v>3962</v>
      </c>
      <c r="C252" s="69">
        <v>2835</v>
      </c>
      <c r="D252" s="70"/>
      <c r="E252" s="69">
        <v>2835</v>
      </c>
      <c r="F252" s="71">
        <v>96887.5</v>
      </c>
      <c r="G252" s="72"/>
      <c r="H252" s="100"/>
      <c r="I252" s="144">
        <v>96887.5</v>
      </c>
      <c r="J252" s="73">
        <v>4.3009446252741373E-3</v>
      </c>
      <c r="K252" s="150">
        <f t="shared" si="3"/>
        <v>5001.371349429668</v>
      </c>
      <c r="L252" s="88">
        <v>101888.87134942967</v>
      </c>
    </row>
    <row r="253" spans="1:12" x14ac:dyDescent="0.3">
      <c r="A253" s="15" t="s">
        <v>254</v>
      </c>
      <c r="B253" s="68">
        <v>3969</v>
      </c>
      <c r="C253" s="70">
        <v>404</v>
      </c>
      <c r="D253" s="70"/>
      <c r="E253" s="70">
        <v>404</v>
      </c>
      <c r="F253" s="71">
        <v>10060</v>
      </c>
      <c r="G253" s="72"/>
      <c r="H253" s="100"/>
      <c r="I253" s="144">
        <v>10060</v>
      </c>
      <c r="J253" s="73">
        <v>4.4657466577481948E-4</v>
      </c>
      <c r="K253" s="150">
        <f t="shared" si="3"/>
        <v>519.30120784685823</v>
      </c>
      <c r="L253" s="88">
        <v>10579.301207846858</v>
      </c>
    </row>
    <row r="254" spans="1:12" x14ac:dyDescent="0.3">
      <c r="A254" s="15" t="s">
        <v>255</v>
      </c>
      <c r="B254" s="68">
        <v>2177</v>
      </c>
      <c r="C254" s="70">
        <v>747</v>
      </c>
      <c r="D254" s="70">
        <v>301</v>
      </c>
      <c r="E254" s="69">
        <v>1048</v>
      </c>
      <c r="F254" s="71">
        <v>27035</v>
      </c>
      <c r="G254" s="72"/>
      <c r="H254" s="100"/>
      <c r="I254" s="144">
        <v>27035</v>
      </c>
      <c r="J254" s="73">
        <v>1.2001139253700044E-3</v>
      </c>
      <c r="K254" s="150">
        <f t="shared" si="3"/>
        <v>1395.5574705904401</v>
      </c>
      <c r="L254" s="88">
        <v>28430.55747059044</v>
      </c>
    </row>
    <row r="255" spans="1:12" x14ac:dyDescent="0.3">
      <c r="A255" s="15" t="s">
        <v>256</v>
      </c>
      <c r="B255" s="68">
        <v>4690</v>
      </c>
      <c r="C255" s="70">
        <v>168</v>
      </c>
      <c r="D255" s="70">
        <v>7</v>
      </c>
      <c r="E255" s="70">
        <v>175</v>
      </c>
      <c r="F255" s="71">
        <v>6165</v>
      </c>
      <c r="G255" s="72"/>
      <c r="H255" s="100"/>
      <c r="I255" s="144">
        <v>6165</v>
      </c>
      <c r="J255" s="73">
        <v>2.7367125392661651E-4</v>
      </c>
      <c r="K255" s="150">
        <f t="shared" si="3"/>
        <v>318.23975610098205</v>
      </c>
      <c r="L255" s="88">
        <v>6483.239756100982</v>
      </c>
    </row>
    <row r="256" spans="1:12" x14ac:dyDescent="0.3">
      <c r="A256" s="15" t="s">
        <v>257</v>
      </c>
      <c r="B256" s="68">
        <v>2016</v>
      </c>
      <c r="C256" s="70">
        <v>474</v>
      </c>
      <c r="D256" s="70"/>
      <c r="E256" s="70">
        <v>474</v>
      </c>
      <c r="F256" s="71">
        <v>35397</v>
      </c>
      <c r="G256" s="72"/>
      <c r="H256" s="100"/>
      <c r="I256" s="144">
        <v>35397</v>
      </c>
      <c r="J256" s="73">
        <v>1.5713124696253762E-3</v>
      </c>
      <c r="K256" s="150">
        <f t="shared" si="3"/>
        <v>1827.2072419637407</v>
      </c>
      <c r="L256" s="88">
        <v>37224.207241963741</v>
      </c>
    </row>
    <row r="257" spans="1:12" x14ac:dyDescent="0.3">
      <c r="A257" s="15" t="s">
        <v>258</v>
      </c>
      <c r="B257" s="68">
        <v>3983</v>
      </c>
      <c r="C257" s="70">
        <v>356</v>
      </c>
      <c r="D257" s="70">
        <v>62</v>
      </c>
      <c r="E257" s="70">
        <v>418</v>
      </c>
      <c r="F257" s="71">
        <v>15187.5</v>
      </c>
      <c r="G257" s="72"/>
      <c r="H257" s="100"/>
      <c r="I257" s="144">
        <v>15187.5</v>
      </c>
      <c r="J257" s="73">
        <v>6.7419013284841659E-4</v>
      </c>
      <c r="K257" s="150">
        <f t="shared" si="3"/>
        <v>783.98480061373448</v>
      </c>
      <c r="L257" s="88">
        <v>15971.484800613734</v>
      </c>
    </row>
    <row r="258" spans="1:12" x14ac:dyDescent="0.3">
      <c r="A258" s="15" t="s">
        <v>259</v>
      </c>
      <c r="B258" s="68">
        <v>3514</v>
      </c>
      <c r="C258" s="70">
        <v>312</v>
      </c>
      <c r="D258" s="70">
        <v>24</v>
      </c>
      <c r="E258" s="70">
        <v>336</v>
      </c>
      <c r="F258" s="71">
        <v>10315</v>
      </c>
      <c r="G258" s="72"/>
      <c r="H258" s="100"/>
      <c r="I258" s="144">
        <v>10315</v>
      </c>
      <c r="J258" s="73">
        <v>4.5789440133869413E-4</v>
      </c>
      <c r="K258" s="150">
        <f t="shared" si="3"/>
        <v>532.46440943741072</v>
      </c>
      <c r="L258" s="88">
        <v>10847.464409437411</v>
      </c>
    </row>
    <row r="259" spans="1:12" x14ac:dyDescent="0.3">
      <c r="A259" s="15" t="s">
        <v>260</v>
      </c>
      <c r="B259" s="68">
        <v>616</v>
      </c>
      <c r="C259" s="70">
        <v>159</v>
      </c>
      <c r="D259" s="70"/>
      <c r="E259" s="70">
        <v>159</v>
      </c>
      <c r="F259" s="71">
        <v>19980</v>
      </c>
      <c r="G259" s="72"/>
      <c r="H259" s="100">
        <v>-2705</v>
      </c>
      <c r="I259" s="144">
        <v>17275</v>
      </c>
      <c r="J259" s="73">
        <v>7.6685659555268454E-4</v>
      </c>
      <c r="K259" s="150">
        <f t="shared" si="3"/>
        <v>-1813.2576177381234</v>
      </c>
      <c r="L259" s="88">
        <v>18166.742382261877</v>
      </c>
    </row>
    <row r="260" spans="1:12" x14ac:dyDescent="0.3">
      <c r="A260" s="15" t="s">
        <v>261</v>
      </c>
      <c r="B260" s="68">
        <v>1945</v>
      </c>
      <c r="C260" s="70">
        <v>711</v>
      </c>
      <c r="D260" s="70">
        <v>34</v>
      </c>
      <c r="E260" s="70">
        <v>745</v>
      </c>
      <c r="F260" s="71">
        <v>21586.5</v>
      </c>
      <c r="G260" s="72"/>
      <c r="H260" s="100"/>
      <c r="I260" s="144">
        <v>21586.5</v>
      </c>
      <c r="J260" s="73">
        <v>9.5824890882188274E-4</v>
      </c>
      <c r="K260" s="150">
        <f t="shared" si="3"/>
        <v>1114.3037299389871</v>
      </c>
      <c r="L260" s="88">
        <v>22700.803729938987</v>
      </c>
    </row>
    <row r="261" spans="1:12" x14ac:dyDescent="0.3">
      <c r="A261" s="15" t="s">
        <v>262</v>
      </c>
      <c r="B261" s="68">
        <v>1526</v>
      </c>
      <c r="C261" s="69">
        <v>1292</v>
      </c>
      <c r="D261" s="70">
        <v>13</v>
      </c>
      <c r="E261" s="69">
        <v>1305</v>
      </c>
      <c r="F261" s="71">
        <v>127420</v>
      </c>
      <c r="G261" s="72"/>
      <c r="H261" s="100"/>
      <c r="I261" s="144">
        <v>127420</v>
      </c>
      <c r="J261" s="73">
        <v>5.6563164923486581E-3</v>
      </c>
      <c r="K261" s="150">
        <f t="shared" si="3"/>
        <v>6577.4711634042324</v>
      </c>
      <c r="L261" s="88">
        <v>133997.47116340423</v>
      </c>
    </row>
    <row r="262" spans="1:12" x14ac:dyDescent="0.3">
      <c r="A262" s="15" t="s">
        <v>263</v>
      </c>
      <c r="B262" s="68">
        <v>3654</v>
      </c>
      <c r="C262" s="70">
        <v>322</v>
      </c>
      <c r="D262" s="70"/>
      <c r="E262" s="70">
        <v>322</v>
      </c>
      <c r="F262" s="71">
        <v>25370</v>
      </c>
      <c r="G262" s="72"/>
      <c r="H262" s="100"/>
      <c r="I262" s="144">
        <v>25370</v>
      </c>
      <c r="J262" s="73">
        <v>1.1262027108058818E-3</v>
      </c>
      <c r="K262" s="150">
        <f t="shared" si="3"/>
        <v>1309.6095072638964</v>
      </c>
      <c r="L262" s="88">
        <v>26679.609507263896</v>
      </c>
    </row>
    <row r="263" spans="1:12" x14ac:dyDescent="0.3">
      <c r="A263" s="15" t="s">
        <v>264</v>
      </c>
      <c r="B263" s="68">
        <v>3990</v>
      </c>
      <c r="C263" s="70">
        <v>753</v>
      </c>
      <c r="D263" s="70"/>
      <c r="E263" s="70">
        <v>753</v>
      </c>
      <c r="F263" s="71">
        <v>42115</v>
      </c>
      <c r="G263" s="72"/>
      <c r="H263" s="100"/>
      <c r="I263" s="144">
        <v>42115</v>
      </c>
      <c r="J263" s="73">
        <v>1.8695320128336503E-3</v>
      </c>
      <c r="K263" s="150">
        <f t="shared" ref="K263:K326" si="4">L263-(F263+G263)</f>
        <v>2173.993078376785</v>
      </c>
      <c r="L263" s="88">
        <v>44288.993078376785</v>
      </c>
    </row>
    <row r="264" spans="1:12" x14ac:dyDescent="0.3">
      <c r="A264" s="15" t="s">
        <v>265</v>
      </c>
      <c r="B264" s="68">
        <v>4011</v>
      </c>
      <c r="C264" s="70">
        <v>66</v>
      </c>
      <c r="D264" s="70"/>
      <c r="E264" s="70">
        <v>66</v>
      </c>
      <c r="F264" s="71">
        <v>2185</v>
      </c>
      <c r="G264" s="72"/>
      <c r="H264" s="100"/>
      <c r="I264" s="144">
        <v>2185</v>
      </c>
      <c r="J264" s="73">
        <v>9.6994596890455329E-5</v>
      </c>
      <c r="K264" s="150">
        <f t="shared" si="4"/>
        <v>112.79057049158882</v>
      </c>
      <c r="L264" s="88">
        <v>2297.7905704915888</v>
      </c>
    </row>
    <row r="265" spans="1:12" x14ac:dyDescent="0.3">
      <c r="A265" s="15" t="s">
        <v>266</v>
      </c>
      <c r="B265" s="68">
        <v>4018</v>
      </c>
      <c r="C265" s="69">
        <v>4505</v>
      </c>
      <c r="D265" s="70">
        <v>223</v>
      </c>
      <c r="E265" s="69">
        <v>4728</v>
      </c>
      <c r="F265" s="71">
        <v>125880</v>
      </c>
      <c r="G265" s="72"/>
      <c r="H265" s="100"/>
      <c r="I265" s="144">
        <v>125880</v>
      </c>
      <c r="J265" s="73">
        <v>5.5879541677668265E-3</v>
      </c>
      <c r="K265" s="150">
        <f t="shared" si="4"/>
        <v>6497.9757498769904</v>
      </c>
      <c r="L265" s="88">
        <v>132377.97574987699</v>
      </c>
    </row>
    <row r="266" spans="1:12" x14ac:dyDescent="0.3">
      <c r="A266" s="15" t="s">
        <v>267</v>
      </c>
      <c r="B266" s="68">
        <v>4025</v>
      </c>
      <c r="C266" s="70">
        <v>452</v>
      </c>
      <c r="D266" s="70">
        <v>15</v>
      </c>
      <c r="E266" s="70">
        <v>467</v>
      </c>
      <c r="F266" s="71">
        <v>14629.5</v>
      </c>
      <c r="G266" s="72"/>
      <c r="H266" s="100"/>
      <c r="I266" s="144">
        <v>14629.5</v>
      </c>
      <c r="J266" s="73">
        <v>6.4941988796746739E-4</v>
      </c>
      <c r="K266" s="150">
        <f t="shared" si="4"/>
        <v>755.18061830970328</v>
      </c>
      <c r="L266" s="88">
        <v>15384.680618309703</v>
      </c>
    </row>
    <row r="267" spans="1:12" x14ac:dyDescent="0.3">
      <c r="A267" s="15" t="s">
        <v>268</v>
      </c>
      <c r="B267" s="68">
        <v>4060</v>
      </c>
      <c r="C267" s="69">
        <v>3557</v>
      </c>
      <c r="D267" s="70">
        <v>149</v>
      </c>
      <c r="E267" s="69">
        <v>3706</v>
      </c>
      <c r="F267" s="71">
        <v>142262.5</v>
      </c>
      <c r="G267" s="72"/>
      <c r="H267" s="100">
        <v>-15</v>
      </c>
      <c r="I267" s="144">
        <v>142247.5</v>
      </c>
      <c r="J267" s="73">
        <v>6.3145258220480751E-3</v>
      </c>
      <c r="K267" s="150">
        <f t="shared" si="4"/>
        <v>7327.8726205960265</v>
      </c>
      <c r="L267" s="88">
        <v>149590.37262059603</v>
      </c>
    </row>
    <row r="268" spans="1:12" x14ac:dyDescent="0.3">
      <c r="A268" s="15" t="s">
        <v>269</v>
      </c>
      <c r="B268" s="68">
        <v>4067</v>
      </c>
      <c r="C268" s="70">
        <v>339</v>
      </c>
      <c r="D268" s="70"/>
      <c r="E268" s="70">
        <v>339</v>
      </c>
      <c r="F268" s="71">
        <v>23020</v>
      </c>
      <c r="G268" s="72"/>
      <c r="H268" s="100"/>
      <c r="I268" s="144">
        <v>23020</v>
      </c>
      <c r="J268" s="73">
        <v>1.0218835791388017E-3</v>
      </c>
      <c r="K268" s="150">
        <f t="shared" si="4"/>
        <v>1188.3015710372456</v>
      </c>
      <c r="L268" s="88">
        <v>24208.301571037246</v>
      </c>
    </row>
    <row r="269" spans="1:12" x14ac:dyDescent="0.3">
      <c r="A269" s="15" t="s">
        <v>270</v>
      </c>
      <c r="B269" s="68">
        <v>4074</v>
      </c>
      <c r="C269" s="69">
        <v>1634</v>
      </c>
      <c r="D269" s="70">
        <v>42</v>
      </c>
      <c r="E269" s="69">
        <v>1676</v>
      </c>
      <c r="F269" s="71">
        <v>155071</v>
      </c>
      <c r="G269" s="72"/>
      <c r="H269" s="100"/>
      <c r="I269" s="144">
        <v>155071</v>
      </c>
      <c r="J269" s="73">
        <v>6.8837753475513947E-3</v>
      </c>
      <c r="K269" s="150">
        <f t="shared" si="4"/>
        <v>8004.8267994055932</v>
      </c>
      <c r="L269" s="88">
        <v>163075.82679940559</v>
      </c>
    </row>
    <row r="270" spans="1:12" x14ac:dyDescent="0.3">
      <c r="A270" s="15" t="s">
        <v>271</v>
      </c>
      <c r="B270" s="68">
        <v>4088</v>
      </c>
      <c r="C270" s="70">
        <v>904</v>
      </c>
      <c r="D270" s="70">
        <v>59</v>
      </c>
      <c r="E270" s="70">
        <v>963</v>
      </c>
      <c r="F270" s="71">
        <v>38578.5</v>
      </c>
      <c r="G270" s="72"/>
      <c r="H270" s="100"/>
      <c r="I270" s="144">
        <v>38578.5</v>
      </c>
      <c r="J270" s="73">
        <v>1.7125428174546594E-3</v>
      </c>
      <c r="K270" s="150">
        <f t="shared" si="4"/>
        <v>1991.4375394552699</v>
      </c>
      <c r="L270" s="88">
        <v>40569.93753945527</v>
      </c>
    </row>
    <row r="271" spans="1:12" x14ac:dyDescent="0.3">
      <c r="A271" s="15" t="s">
        <v>272</v>
      </c>
      <c r="B271" s="68">
        <v>4095</v>
      </c>
      <c r="C271" s="76">
        <v>1215</v>
      </c>
      <c r="D271" s="74">
        <v>114</v>
      </c>
      <c r="E271" s="76">
        <v>1329</v>
      </c>
      <c r="F271" s="75">
        <v>37405</v>
      </c>
      <c r="G271" s="72">
        <v>-4395</v>
      </c>
      <c r="H271" s="100"/>
      <c r="I271" s="144">
        <v>33010</v>
      </c>
      <c r="J271" s="73">
        <v>1.4653508665235378E-3</v>
      </c>
      <c r="K271" s="150">
        <f t="shared" si="4"/>
        <v>1703.9893509965041</v>
      </c>
      <c r="L271" s="88">
        <v>34713.989350996504</v>
      </c>
    </row>
    <row r="272" spans="1:12" x14ac:dyDescent="0.3">
      <c r="A272" s="15" t="s">
        <v>273</v>
      </c>
      <c r="B272" s="68">
        <v>4137</v>
      </c>
      <c r="C272" s="70">
        <v>481</v>
      </c>
      <c r="D272" s="70">
        <v>55</v>
      </c>
      <c r="E272" s="70">
        <v>536</v>
      </c>
      <c r="F272" s="71">
        <v>31970</v>
      </c>
      <c r="G272" s="72"/>
      <c r="H272" s="100"/>
      <c r="I272" s="144">
        <v>31970</v>
      </c>
      <c r="J272" s="73">
        <v>1.4191841018708726E-3</v>
      </c>
      <c r="K272" s="150">
        <f t="shared" si="4"/>
        <v>1650.3041366664111</v>
      </c>
      <c r="L272" s="88">
        <v>33620.304136666411</v>
      </c>
    </row>
    <row r="273" spans="1:12" x14ac:dyDescent="0.3">
      <c r="A273" s="15" t="s">
        <v>274</v>
      </c>
      <c r="B273" s="68">
        <v>4144</v>
      </c>
      <c r="C273" s="69">
        <v>1401</v>
      </c>
      <c r="D273" s="70"/>
      <c r="E273" s="69">
        <v>1401</v>
      </c>
      <c r="F273" s="71">
        <v>60782.5</v>
      </c>
      <c r="G273" s="72"/>
      <c r="H273" s="100"/>
      <c r="I273" s="144">
        <v>60782.5</v>
      </c>
      <c r="J273" s="73">
        <v>2.698203242789062E-3</v>
      </c>
      <c r="K273" s="150">
        <f t="shared" si="4"/>
        <v>3137.6168654027497</v>
      </c>
      <c r="L273" s="88">
        <v>63920.11686540275</v>
      </c>
    </row>
    <row r="274" spans="1:12" x14ac:dyDescent="0.3">
      <c r="A274" s="15" t="s">
        <v>275</v>
      </c>
      <c r="B274" s="68">
        <v>4165</v>
      </c>
      <c r="C274" s="69">
        <v>2000</v>
      </c>
      <c r="D274" s="70">
        <v>10</v>
      </c>
      <c r="E274" s="69">
        <v>2010</v>
      </c>
      <c r="F274" s="71">
        <v>100956</v>
      </c>
      <c r="G274" s="72"/>
      <c r="H274" s="100"/>
      <c r="I274" s="144">
        <v>100956</v>
      </c>
      <c r="J274" s="73">
        <v>4.4815498964177608E-3</v>
      </c>
      <c r="K274" s="150">
        <f t="shared" si="4"/>
        <v>5211.3889402969653</v>
      </c>
      <c r="L274" s="88">
        <v>106167.38894029697</v>
      </c>
    </row>
    <row r="275" spans="1:12" x14ac:dyDescent="0.3">
      <c r="A275" s="15" t="s">
        <v>276</v>
      </c>
      <c r="B275" s="68">
        <v>4179</v>
      </c>
      <c r="C275" s="69">
        <v>3799</v>
      </c>
      <c r="D275" s="70">
        <v>391</v>
      </c>
      <c r="E275" s="69">
        <v>4190</v>
      </c>
      <c r="F275" s="71">
        <v>134949</v>
      </c>
      <c r="G275" s="72"/>
      <c r="H275" s="100"/>
      <c r="I275" s="144">
        <v>134949</v>
      </c>
      <c r="J275" s="73">
        <v>5.990537233762039E-3</v>
      </c>
      <c r="K275" s="150">
        <f t="shared" si="4"/>
        <v>6966.1211429150717</v>
      </c>
      <c r="L275" s="88">
        <v>141915.12114291507</v>
      </c>
    </row>
    <row r="276" spans="1:12" x14ac:dyDescent="0.3">
      <c r="A276" s="15" t="s">
        <v>277</v>
      </c>
      <c r="B276" s="68">
        <v>4186</v>
      </c>
      <c r="C276" s="70">
        <v>655</v>
      </c>
      <c r="D276" s="70"/>
      <c r="E276" s="70">
        <v>655</v>
      </c>
      <c r="F276" s="71">
        <v>43712</v>
      </c>
      <c r="G276" s="72"/>
      <c r="H276" s="100"/>
      <c r="I276" s="144">
        <v>43712</v>
      </c>
      <c r="J276" s="73">
        <v>1.9404246312474064E-3</v>
      </c>
      <c r="K276" s="150">
        <f t="shared" si="4"/>
        <v>2256.4308546125103</v>
      </c>
      <c r="L276" s="88">
        <v>45968.43085461251</v>
      </c>
    </row>
    <row r="277" spans="1:12" x14ac:dyDescent="0.3">
      <c r="A277" s="15" t="s">
        <v>278</v>
      </c>
      <c r="B277" s="68">
        <v>4207</v>
      </c>
      <c r="C277" s="70">
        <v>401</v>
      </c>
      <c r="D277" s="70"/>
      <c r="E277" s="70">
        <v>401</v>
      </c>
      <c r="F277" s="71">
        <v>17316</v>
      </c>
      <c r="G277" s="72"/>
      <c r="H277" s="100"/>
      <c r="I277" s="144">
        <v>17316</v>
      </c>
      <c r="J277" s="73">
        <v>7.6867663146687611E-4</v>
      </c>
      <c r="K277" s="150">
        <f t="shared" si="4"/>
        <v>893.85881859604342</v>
      </c>
      <c r="L277" s="88">
        <v>18209.858818596043</v>
      </c>
    </row>
    <row r="278" spans="1:12" x14ac:dyDescent="0.3">
      <c r="A278" s="15" t="s">
        <v>279</v>
      </c>
      <c r="B278" s="68">
        <v>4221</v>
      </c>
      <c r="C278" s="70">
        <v>459</v>
      </c>
      <c r="D278" s="70"/>
      <c r="E278" s="70">
        <v>459</v>
      </c>
      <c r="F278" s="71">
        <v>24525</v>
      </c>
      <c r="G278" s="72"/>
      <c r="H278" s="100"/>
      <c r="I278" s="144">
        <v>24525</v>
      </c>
      <c r="J278" s="73">
        <v>1.0886922145255911E-3</v>
      </c>
      <c r="K278" s="150">
        <f t="shared" si="4"/>
        <v>1265.9902706206958</v>
      </c>
      <c r="L278" s="88">
        <v>25790.990270620696</v>
      </c>
    </row>
    <row r="279" spans="1:12" x14ac:dyDescent="0.3">
      <c r="A279" s="15" t="s">
        <v>280</v>
      </c>
      <c r="B279" s="68">
        <v>4228</v>
      </c>
      <c r="C279" s="70">
        <v>639</v>
      </c>
      <c r="D279" s="70">
        <v>33</v>
      </c>
      <c r="E279" s="70">
        <v>672</v>
      </c>
      <c r="F279" s="71">
        <v>29947.5</v>
      </c>
      <c r="G279" s="72"/>
      <c r="H279" s="100"/>
      <c r="I279" s="144">
        <v>29947.5</v>
      </c>
      <c r="J279" s="73">
        <v>1.3294030619573963E-3</v>
      </c>
      <c r="K279" s="150">
        <f t="shared" si="4"/>
        <v>1545.9018809138943</v>
      </c>
      <c r="L279" s="88">
        <v>31493.401880913894</v>
      </c>
    </row>
    <row r="280" spans="1:12" x14ac:dyDescent="0.3">
      <c r="A280" s="15" t="s">
        <v>281</v>
      </c>
      <c r="B280" s="68">
        <v>4235</v>
      </c>
      <c r="C280" s="70">
        <v>170</v>
      </c>
      <c r="D280" s="70"/>
      <c r="E280" s="70">
        <v>170</v>
      </c>
      <c r="F280" s="71">
        <v>6290</v>
      </c>
      <c r="G280" s="72"/>
      <c r="H280" s="100"/>
      <c r="I280" s="144">
        <v>6290</v>
      </c>
      <c r="J280" s="73">
        <v>2.7922014390890801E-4</v>
      </c>
      <c r="K280" s="150">
        <f t="shared" si="4"/>
        <v>324.692305900272</v>
      </c>
      <c r="L280" s="88">
        <v>6614.692305900272</v>
      </c>
    </row>
    <row r="281" spans="1:12" x14ac:dyDescent="0.3">
      <c r="A281" s="15" t="s">
        <v>282</v>
      </c>
      <c r="B281" s="68">
        <v>4151</v>
      </c>
      <c r="C281" s="70">
        <v>655</v>
      </c>
      <c r="D281" s="70"/>
      <c r="E281" s="70">
        <v>655</v>
      </c>
      <c r="F281" s="71">
        <v>46960</v>
      </c>
      <c r="G281" s="72"/>
      <c r="H281" s="100"/>
      <c r="I281" s="144">
        <v>46960</v>
      </c>
      <c r="J281" s="73">
        <v>2.0846069885472685E-3</v>
      </c>
      <c r="K281" s="150">
        <f t="shared" si="4"/>
        <v>2424.0939085972641</v>
      </c>
      <c r="L281" s="88">
        <v>49384.093908597264</v>
      </c>
    </row>
    <row r="282" spans="1:12" x14ac:dyDescent="0.3">
      <c r="A282" s="15" t="s">
        <v>283</v>
      </c>
      <c r="B282" s="68">
        <v>490</v>
      </c>
      <c r="C282" s="70">
        <v>327</v>
      </c>
      <c r="D282" s="70"/>
      <c r="E282" s="70">
        <v>327</v>
      </c>
      <c r="F282" s="71">
        <v>23835</v>
      </c>
      <c r="G282" s="72"/>
      <c r="H282" s="100">
        <v>-85</v>
      </c>
      <c r="I282" s="144">
        <v>23750</v>
      </c>
      <c r="J282" s="73">
        <v>1.0542890966353839E-3</v>
      </c>
      <c r="K282" s="150">
        <f t="shared" si="4"/>
        <v>1140.9844618650968</v>
      </c>
      <c r="L282" s="88">
        <v>24975.984461865097</v>
      </c>
    </row>
    <row r="283" spans="1:12" x14ac:dyDescent="0.3">
      <c r="A283" s="15" t="s">
        <v>284</v>
      </c>
      <c r="B283" s="68">
        <v>4270</v>
      </c>
      <c r="C283" s="70">
        <v>286</v>
      </c>
      <c r="D283" s="70"/>
      <c r="E283" s="70">
        <v>286</v>
      </c>
      <c r="F283" s="71">
        <v>11843</v>
      </c>
      <c r="G283" s="72"/>
      <c r="H283" s="100"/>
      <c r="I283" s="144">
        <v>11843</v>
      </c>
      <c r="J283" s="73">
        <v>5.2572403248222533E-4</v>
      </c>
      <c r="K283" s="150">
        <f t="shared" si="4"/>
        <v>611.34037818393153</v>
      </c>
      <c r="L283" s="88">
        <v>12454.340378183932</v>
      </c>
    </row>
    <row r="284" spans="1:12" x14ac:dyDescent="0.3">
      <c r="A284" s="15" t="s">
        <v>285</v>
      </c>
      <c r="B284" s="68">
        <v>4305</v>
      </c>
      <c r="C284" s="70">
        <v>675</v>
      </c>
      <c r="D284" s="70">
        <v>22</v>
      </c>
      <c r="E284" s="70">
        <v>697</v>
      </c>
      <c r="F284" s="71">
        <v>35555</v>
      </c>
      <c r="G284" s="72"/>
      <c r="H284" s="100"/>
      <c r="I284" s="144">
        <v>35555</v>
      </c>
      <c r="J284" s="73">
        <v>1.5783262665629927E-3</v>
      </c>
      <c r="K284" s="150">
        <f t="shared" si="4"/>
        <v>1835.3632649100473</v>
      </c>
      <c r="L284" s="88">
        <v>37390.363264910047</v>
      </c>
    </row>
    <row r="285" spans="1:12" x14ac:dyDescent="0.3">
      <c r="A285" s="15" t="s">
        <v>286</v>
      </c>
      <c r="B285" s="68">
        <v>4312</v>
      </c>
      <c r="C285" s="69">
        <v>1835</v>
      </c>
      <c r="D285" s="70">
        <v>315</v>
      </c>
      <c r="E285" s="69">
        <v>2150</v>
      </c>
      <c r="F285" s="71">
        <v>71615</v>
      </c>
      <c r="G285" s="72"/>
      <c r="H285" s="100"/>
      <c r="I285" s="144">
        <v>71615</v>
      </c>
      <c r="J285" s="73">
        <v>3.1790700486544429E-3</v>
      </c>
      <c r="K285" s="150">
        <f t="shared" si="4"/>
        <v>3696.7948310092179</v>
      </c>
      <c r="L285" s="88">
        <v>75311.794831009218</v>
      </c>
    </row>
    <row r="286" spans="1:12" x14ac:dyDescent="0.3">
      <c r="A286" s="15" t="s">
        <v>287</v>
      </c>
      <c r="B286" s="68">
        <v>4330</v>
      </c>
      <c r="C286" s="70">
        <v>123</v>
      </c>
      <c r="D286" s="70"/>
      <c r="E286" s="70">
        <v>123</v>
      </c>
      <c r="F286" s="71">
        <v>5200</v>
      </c>
      <c r="G286" s="72"/>
      <c r="H286" s="100"/>
      <c r="I286" s="144">
        <v>5200</v>
      </c>
      <c r="J286" s="73">
        <v>2.3083382326332617E-4</v>
      </c>
      <c r="K286" s="150">
        <f t="shared" si="4"/>
        <v>268.4260716504632</v>
      </c>
      <c r="L286" s="88">
        <v>5468.4260716504632</v>
      </c>
    </row>
    <row r="287" spans="1:12" x14ac:dyDescent="0.3">
      <c r="A287" s="15" t="s">
        <v>288</v>
      </c>
      <c r="B287" s="68">
        <v>4347</v>
      </c>
      <c r="C287" s="70">
        <v>606</v>
      </c>
      <c r="D287" s="70"/>
      <c r="E287" s="70">
        <v>606</v>
      </c>
      <c r="F287" s="71">
        <v>61126</v>
      </c>
      <c r="G287" s="72"/>
      <c r="H287" s="100"/>
      <c r="I287" s="144">
        <v>61126</v>
      </c>
      <c r="J287" s="73">
        <v>2.7134515924603993E-3</v>
      </c>
      <c r="K287" s="150">
        <f t="shared" si="4"/>
        <v>3155.3484722512003</v>
      </c>
      <c r="L287" s="88">
        <v>64281.3484722512</v>
      </c>
    </row>
    <row r="288" spans="1:12" x14ac:dyDescent="0.3">
      <c r="A288" s="15" t="s">
        <v>289</v>
      </c>
      <c r="B288" s="68">
        <v>4368</v>
      </c>
      <c r="C288" s="70">
        <v>418</v>
      </c>
      <c r="D288" s="70"/>
      <c r="E288" s="70">
        <v>418</v>
      </c>
      <c r="F288" s="71">
        <v>36022.5</v>
      </c>
      <c r="G288" s="72"/>
      <c r="H288" s="100"/>
      <c r="I288" s="144">
        <v>36022.5</v>
      </c>
      <c r="J288" s="73">
        <v>1.5990791150967628E-3</v>
      </c>
      <c r="K288" s="150">
        <f t="shared" si="4"/>
        <v>1859.4958011593917</v>
      </c>
      <c r="L288" s="88">
        <v>37881.995801159392</v>
      </c>
    </row>
    <row r="289" spans="1:12" x14ac:dyDescent="0.3">
      <c r="A289" s="15" t="s">
        <v>290</v>
      </c>
      <c r="B289" s="68">
        <v>4389</v>
      </c>
      <c r="C289" s="70">
        <v>655</v>
      </c>
      <c r="D289" s="70">
        <v>21</v>
      </c>
      <c r="E289" s="70">
        <v>676</v>
      </c>
      <c r="F289" s="71">
        <v>29092.5</v>
      </c>
      <c r="G289" s="72"/>
      <c r="H289" s="100">
        <v>-240</v>
      </c>
      <c r="I289" s="144">
        <v>28852.5</v>
      </c>
      <c r="J289" s="73">
        <v>1.2807947857125229E-3</v>
      </c>
      <c r="K289" s="150">
        <f t="shared" si="4"/>
        <v>1249.3775446721156</v>
      </c>
      <c r="L289" s="88">
        <v>30341.877544672116</v>
      </c>
    </row>
    <row r="290" spans="1:12" x14ac:dyDescent="0.3">
      <c r="A290" s="15" t="s">
        <v>291</v>
      </c>
      <c r="B290" s="68">
        <v>4459</v>
      </c>
      <c r="C290" s="70">
        <v>345</v>
      </c>
      <c r="D290" s="70">
        <v>10</v>
      </c>
      <c r="E290" s="70">
        <v>355</v>
      </c>
      <c r="F290" s="71">
        <v>13617</v>
      </c>
      <c r="G290" s="72"/>
      <c r="H290" s="100"/>
      <c r="I290" s="144">
        <v>13617</v>
      </c>
      <c r="J290" s="73">
        <v>6.0447387911090626E-4</v>
      </c>
      <c r="K290" s="150">
        <f t="shared" si="4"/>
        <v>702.91496493545492</v>
      </c>
      <c r="L290" s="88">
        <v>14319.914964935455</v>
      </c>
    </row>
    <row r="291" spans="1:12" x14ac:dyDescent="0.3">
      <c r="A291" s="15" t="s">
        <v>292</v>
      </c>
      <c r="B291" s="68">
        <v>4473</v>
      </c>
      <c r="C291" s="69">
        <v>1025</v>
      </c>
      <c r="D291" s="70">
        <v>71</v>
      </c>
      <c r="E291" s="69">
        <v>1096</v>
      </c>
      <c r="F291" s="71">
        <v>50529</v>
      </c>
      <c r="G291" s="72"/>
      <c r="H291" s="100"/>
      <c r="I291" s="144">
        <v>50529</v>
      </c>
      <c r="J291" s="73">
        <v>2.2430388953216555E-3</v>
      </c>
      <c r="K291" s="150">
        <f t="shared" si="4"/>
        <v>2608.327110466591</v>
      </c>
      <c r="L291" s="88">
        <v>53137.327110466591</v>
      </c>
    </row>
    <row r="292" spans="1:12" x14ac:dyDescent="0.3">
      <c r="A292" s="15" t="s">
        <v>293</v>
      </c>
      <c r="B292" s="68">
        <v>4508</v>
      </c>
      <c r="C292" s="70">
        <v>138</v>
      </c>
      <c r="D292" s="70">
        <v>17</v>
      </c>
      <c r="E292" s="70">
        <v>155</v>
      </c>
      <c r="F292" s="71">
        <v>7957.5</v>
      </c>
      <c r="G292" s="72"/>
      <c r="H292" s="100"/>
      <c r="I292" s="144">
        <v>7957.5</v>
      </c>
      <c r="J292" s="73">
        <v>3.5324233627267656E-4</v>
      </c>
      <c r="K292" s="150">
        <f t="shared" si="4"/>
        <v>410.76932022280016</v>
      </c>
      <c r="L292" s="88">
        <v>8368.2693202228002</v>
      </c>
    </row>
    <row r="293" spans="1:12" x14ac:dyDescent="0.3">
      <c r="A293" s="15" t="s">
        <v>434</v>
      </c>
      <c r="B293" s="68">
        <v>4515</v>
      </c>
      <c r="C293" s="70">
        <v>891</v>
      </c>
      <c r="D293" s="70">
        <v>83</v>
      </c>
      <c r="E293" s="70">
        <v>974</v>
      </c>
      <c r="F293" s="71">
        <v>30367.5</v>
      </c>
      <c r="G293" s="72"/>
      <c r="H293" s="100"/>
      <c r="I293" s="144">
        <v>30367.5</v>
      </c>
      <c r="J293" s="73">
        <v>1.3480473322978956E-3</v>
      </c>
      <c r="K293" s="150">
        <f t="shared" si="4"/>
        <v>1567.582448239511</v>
      </c>
      <c r="L293" s="88">
        <v>31935.082448239511</v>
      </c>
    </row>
    <row r="294" spans="1:12" x14ac:dyDescent="0.3">
      <c r="A294" s="15" t="s">
        <v>294</v>
      </c>
      <c r="B294" s="68">
        <v>4501</v>
      </c>
      <c r="C294" s="69">
        <v>1212</v>
      </c>
      <c r="D294" s="70">
        <v>60</v>
      </c>
      <c r="E294" s="69">
        <v>1272</v>
      </c>
      <c r="F294" s="71">
        <v>72376.5</v>
      </c>
      <c r="G294" s="72"/>
      <c r="H294" s="100"/>
      <c r="I294" s="144">
        <v>72376.5</v>
      </c>
      <c r="J294" s="73">
        <v>3.212873886426563E-3</v>
      </c>
      <c r="K294" s="150">
        <f t="shared" si="4"/>
        <v>3736.1037643864984</v>
      </c>
      <c r="L294" s="88">
        <v>76112.603764386498</v>
      </c>
    </row>
    <row r="295" spans="1:12" x14ac:dyDescent="0.3">
      <c r="A295" s="15" t="s">
        <v>295</v>
      </c>
      <c r="B295" s="68">
        <v>4529</v>
      </c>
      <c r="C295" s="70">
        <v>255</v>
      </c>
      <c r="D295" s="70">
        <v>40</v>
      </c>
      <c r="E295" s="70">
        <v>295</v>
      </c>
      <c r="F295" s="71">
        <v>11632.5</v>
      </c>
      <c r="G295" s="72"/>
      <c r="H295" s="100"/>
      <c r="I295" s="144">
        <v>11632.5</v>
      </c>
      <c r="J295" s="73">
        <v>5.1637970175204652E-4</v>
      </c>
      <c r="K295" s="150">
        <f t="shared" si="4"/>
        <v>600.47428432192646</v>
      </c>
      <c r="L295" s="88">
        <v>12232.974284321926</v>
      </c>
    </row>
    <row r="296" spans="1:12" x14ac:dyDescent="0.3">
      <c r="A296" s="15" t="s">
        <v>296</v>
      </c>
      <c r="B296" s="68">
        <v>4536</v>
      </c>
      <c r="C296" s="70">
        <v>735</v>
      </c>
      <c r="D296" s="70"/>
      <c r="E296" s="70">
        <v>735</v>
      </c>
      <c r="F296" s="71">
        <v>28962.5</v>
      </c>
      <c r="G296" s="72"/>
      <c r="H296" s="100"/>
      <c r="I296" s="144">
        <v>28962.5</v>
      </c>
      <c r="J296" s="73">
        <v>1.2856778088969393E-3</v>
      </c>
      <c r="K296" s="150">
        <f t="shared" si="4"/>
        <v>1495.0557884954906</v>
      </c>
      <c r="L296" s="88">
        <v>30457.555788495491</v>
      </c>
    </row>
    <row r="297" spans="1:12" x14ac:dyDescent="0.3">
      <c r="A297" s="15" t="s">
        <v>297</v>
      </c>
      <c r="B297" s="68">
        <v>4543</v>
      </c>
      <c r="C297" s="70">
        <v>768</v>
      </c>
      <c r="D297" s="70">
        <v>94</v>
      </c>
      <c r="E297" s="70">
        <v>862</v>
      </c>
      <c r="F297" s="71">
        <v>32001</v>
      </c>
      <c r="G297" s="72"/>
      <c r="H297" s="100"/>
      <c r="I297" s="144">
        <v>32001</v>
      </c>
      <c r="J297" s="73">
        <v>1.4205602265864809E-3</v>
      </c>
      <c r="K297" s="150">
        <f t="shared" si="4"/>
        <v>1651.9043690166291</v>
      </c>
      <c r="L297" s="88">
        <v>33652.904369016629</v>
      </c>
    </row>
    <row r="298" spans="1:12" x14ac:dyDescent="0.3">
      <c r="A298" s="15" t="s">
        <v>298</v>
      </c>
      <c r="B298" s="68">
        <v>4557</v>
      </c>
      <c r="C298" s="70">
        <v>247</v>
      </c>
      <c r="D298" s="70"/>
      <c r="E298" s="70">
        <v>247</v>
      </c>
      <c r="F298" s="71">
        <v>9970.5</v>
      </c>
      <c r="G298" s="72"/>
      <c r="H298" s="100"/>
      <c r="I298" s="144">
        <v>9970.5</v>
      </c>
      <c r="J298" s="73">
        <v>4.4260166054749874E-4</v>
      </c>
      <c r="K298" s="150">
        <f t="shared" si="4"/>
        <v>514.68118219056669</v>
      </c>
      <c r="L298" s="88">
        <v>10485.181182190567</v>
      </c>
    </row>
    <row r="299" spans="1:12" x14ac:dyDescent="0.3">
      <c r="A299" s="15" t="s">
        <v>299</v>
      </c>
      <c r="B299" s="68">
        <v>4571</v>
      </c>
      <c r="C299" s="70">
        <v>444</v>
      </c>
      <c r="D299" s="70"/>
      <c r="E299" s="70">
        <v>444</v>
      </c>
      <c r="F299" s="71">
        <v>40871.5</v>
      </c>
      <c r="G299" s="72"/>
      <c r="H299" s="100"/>
      <c r="I299" s="144">
        <v>40871.5</v>
      </c>
      <c r="J299" s="73">
        <v>1.8143316552898146E-3</v>
      </c>
      <c r="K299" s="150">
        <f t="shared" si="4"/>
        <v>2109.8031129734445</v>
      </c>
      <c r="L299" s="88">
        <v>42981.303112973445</v>
      </c>
    </row>
    <row r="300" spans="1:12" x14ac:dyDescent="0.3">
      <c r="A300" s="15" t="s">
        <v>300</v>
      </c>
      <c r="B300" s="68">
        <v>4578</v>
      </c>
      <c r="C300" s="69">
        <v>1216</v>
      </c>
      <c r="D300" s="70">
        <v>71</v>
      </c>
      <c r="E300" s="69">
        <v>1287</v>
      </c>
      <c r="F300" s="71">
        <v>57769</v>
      </c>
      <c r="G300" s="72"/>
      <c r="H300" s="100"/>
      <c r="I300" s="144">
        <v>57769</v>
      </c>
      <c r="J300" s="73">
        <v>2.5644306030959789E-3</v>
      </c>
      <c r="K300" s="150">
        <f t="shared" si="4"/>
        <v>2982.0587948414686</v>
      </c>
      <c r="L300" s="88">
        <v>60751.058794841469</v>
      </c>
    </row>
    <row r="301" spans="1:12" x14ac:dyDescent="0.3">
      <c r="A301" s="15" t="s">
        <v>301</v>
      </c>
      <c r="B301" s="68">
        <v>4606</v>
      </c>
      <c r="C301" s="70">
        <v>193</v>
      </c>
      <c r="D301" s="70">
        <v>31</v>
      </c>
      <c r="E301" s="70">
        <v>224</v>
      </c>
      <c r="F301" s="71">
        <v>9087.5</v>
      </c>
      <c r="G301" s="72"/>
      <c r="H301" s="100"/>
      <c r="I301" s="144">
        <v>9087.5</v>
      </c>
      <c r="J301" s="73">
        <v>4.0340430171259165E-4</v>
      </c>
      <c r="K301" s="150">
        <f t="shared" si="4"/>
        <v>469.10037040838142</v>
      </c>
      <c r="L301" s="88">
        <v>9556.6003704083814</v>
      </c>
    </row>
    <row r="302" spans="1:12" x14ac:dyDescent="0.3">
      <c r="A302" s="15" t="s">
        <v>302</v>
      </c>
      <c r="B302" s="68">
        <v>4613</v>
      </c>
      <c r="C302" s="69">
        <v>2683</v>
      </c>
      <c r="D302" s="70">
        <v>143</v>
      </c>
      <c r="E302" s="69">
        <v>2826</v>
      </c>
      <c r="F302" s="71">
        <v>207790</v>
      </c>
      <c r="G302" s="72"/>
      <c r="H302" s="100"/>
      <c r="I302" s="144">
        <v>207790</v>
      </c>
      <c r="J302" s="73">
        <v>9.2240307953627976E-3</v>
      </c>
      <c r="K302" s="150">
        <f t="shared" si="4"/>
        <v>10726.202582355734</v>
      </c>
      <c r="L302" s="88">
        <v>218516.20258235573</v>
      </c>
    </row>
    <row r="303" spans="1:12" x14ac:dyDescent="0.3">
      <c r="A303" s="15" t="s">
        <v>303</v>
      </c>
      <c r="B303" s="68">
        <v>4620</v>
      </c>
      <c r="C303" s="69">
        <v>8843</v>
      </c>
      <c r="D303" s="69">
        <v>1663</v>
      </c>
      <c r="E303" s="69">
        <v>10506</v>
      </c>
      <c r="F303" s="71">
        <v>375097.5</v>
      </c>
      <c r="G303" s="72"/>
      <c r="H303" s="100"/>
      <c r="I303" s="144">
        <v>375097.5</v>
      </c>
      <c r="J303" s="73">
        <v>1.6650998081060672E-2</v>
      </c>
      <c r="K303" s="150">
        <f t="shared" si="4"/>
        <v>19362.682386713393</v>
      </c>
      <c r="L303" s="88">
        <v>394460.18238671339</v>
      </c>
    </row>
    <row r="304" spans="1:12" x14ac:dyDescent="0.3">
      <c r="A304" s="15" t="s">
        <v>304</v>
      </c>
      <c r="B304" s="68">
        <v>4627</v>
      </c>
      <c r="C304" s="70">
        <v>537</v>
      </c>
      <c r="D304" s="70">
        <v>9</v>
      </c>
      <c r="E304" s="70">
        <v>546</v>
      </c>
      <c r="F304" s="71">
        <v>18400</v>
      </c>
      <c r="G304" s="72"/>
      <c r="H304" s="100"/>
      <c r="I304" s="144">
        <v>18400</v>
      </c>
      <c r="J304" s="73">
        <v>8.1679660539330803E-4</v>
      </c>
      <c r="K304" s="150">
        <f t="shared" si="4"/>
        <v>949.81533045548713</v>
      </c>
      <c r="L304" s="88">
        <v>19349.815330455487</v>
      </c>
    </row>
    <row r="305" spans="1:12" x14ac:dyDescent="0.3">
      <c r="A305" s="15" t="s">
        <v>305</v>
      </c>
      <c r="B305" s="68">
        <v>4634</v>
      </c>
      <c r="C305" s="70">
        <v>145</v>
      </c>
      <c r="D305" s="70">
        <v>32</v>
      </c>
      <c r="E305" s="70">
        <v>177</v>
      </c>
      <c r="F305" s="71">
        <v>7785</v>
      </c>
      <c r="G305" s="72"/>
      <c r="H305" s="100"/>
      <c r="I305" s="144">
        <v>7785</v>
      </c>
      <c r="J305" s="73">
        <v>3.4558486809711428E-4</v>
      </c>
      <c r="K305" s="150">
        <f t="shared" si="4"/>
        <v>401.8648014997807</v>
      </c>
      <c r="L305" s="88">
        <v>8186.8648014997807</v>
      </c>
    </row>
    <row r="306" spans="1:12" x14ac:dyDescent="0.3">
      <c r="A306" s="15" t="s">
        <v>306</v>
      </c>
      <c r="B306" s="68">
        <v>4641</v>
      </c>
      <c r="C306" s="70">
        <v>720</v>
      </c>
      <c r="D306" s="70">
        <v>44</v>
      </c>
      <c r="E306" s="70">
        <v>764</v>
      </c>
      <c r="F306" s="71">
        <v>28161.5</v>
      </c>
      <c r="G306" s="72"/>
      <c r="H306" s="100"/>
      <c r="I306" s="144">
        <v>28161.5</v>
      </c>
      <c r="J306" s="73">
        <v>1.2501205218904154E-3</v>
      </c>
      <c r="K306" s="150">
        <f t="shared" si="4"/>
        <v>1453.7078493816407</v>
      </c>
      <c r="L306" s="88">
        <v>29615.207849381641</v>
      </c>
    </row>
    <row r="307" spans="1:12" x14ac:dyDescent="0.3">
      <c r="A307" s="15" t="s">
        <v>307</v>
      </c>
      <c r="B307" s="68">
        <v>4686</v>
      </c>
      <c r="C307" s="70">
        <v>368</v>
      </c>
      <c r="D307" s="70">
        <v>6</v>
      </c>
      <c r="E307" s="70">
        <v>374</v>
      </c>
      <c r="F307" s="71">
        <v>11652.5</v>
      </c>
      <c r="G307" s="72"/>
      <c r="H307" s="100"/>
      <c r="I307" s="144">
        <v>11652.5</v>
      </c>
      <c r="J307" s="73">
        <v>5.1726752414921315E-4</v>
      </c>
      <c r="K307" s="150">
        <f t="shared" si="4"/>
        <v>601.50669228981315</v>
      </c>
      <c r="L307" s="88">
        <v>12254.006692289813</v>
      </c>
    </row>
    <row r="308" spans="1:12" x14ac:dyDescent="0.3">
      <c r="A308" s="15" t="s">
        <v>308</v>
      </c>
      <c r="B308" s="68">
        <v>4753</v>
      </c>
      <c r="C308" s="69">
        <v>1949</v>
      </c>
      <c r="D308" s="70">
        <v>219</v>
      </c>
      <c r="E308" s="69">
        <v>2168</v>
      </c>
      <c r="F308" s="71">
        <v>118488.5</v>
      </c>
      <c r="G308" s="72"/>
      <c r="H308" s="100"/>
      <c r="I308" s="144">
        <v>118488.5</v>
      </c>
      <c r="J308" s="73">
        <v>5.2598372053339658E-3</v>
      </c>
      <c r="K308" s="150">
        <f t="shared" si="4"/>
        <v>6116.4235751453816</v>
      </c>
      <c r="L308" s="88">
        <v>124604.92357514538</v>
      </c>
    </row>
    <row r="309" spans="1:12" x14ac:dyDescent="0.3">
      <c r="A309" s="15" t="s">
        <v>309</v>
      </c>
      <c r="B309" s="68">
        <v>4760</v>
      </c>
      <c r="C309" s="70">
        <v>509</v>
      </c>
      <c r="D309" s="70">
        <v>135</v>
      </c>
      <c r="E309" s="70">
        <v>644</v>
      </c>
      <c r="F309" s="71">
        <v>42641</v>
      </c>
      <c r="G309" s="72"/>
      <c r="H309" s="100"/>
      <c r="I309" s="144">
        <v>42641</v>
      </c>
      <c r="J309" s="73">
        <v>1.8928817418791329E-3</v>
      </c>
      <c r="K309" s="150">
        <f t="shared" si="4"/>
        <v>2201.1454079321993</v>
      </c>
      <c r="L309" s="88">
        <v>44842.145407932199</v>
      </c>
    </row>
    <row r="310" spans="1:12" x14ac:dyDescent="0.3">
      <c r="A310" s="15" t="s">
        <v>310</v>
      </c>
      <c r="B310" s="68">
        <v>4781</v>
      </c>
      <c r="C310" s="69">
        <v>1879</v>
      </c>
      <c r="D310" s="70">
        <v>92</v>
      </c>
      <c r="E310" s="69">
        <v>1971</v>
      </c>
      <c r="F310" s="71">
        <v>91087.5</v>
      </c>
      <c r="G310" s="72"/>
      <c r="H310" s="100"/>
      <c r="I310" s="144">
        <v>91087.5</v>
      </c>
      <c r="J310" s="73">
        <v>4.0434761300958124E-3</v>
      </c>
      <c r="K310" s="150">
        <f t="shared" si="4"/>
        <v>4701.9730387426098</v>
      </c>
      <c r="L310" s="88">
        <v>95789.47303874261</v>
      </c>
    </row>
    <row r="311" spans="1:12" x14ac:dyDescent="0.3">
      <c r="A311" s="15" t="s">
        <v>311</v>
      </c>
      <c r="B311" s="68">
        <v>4795</v>
      </c>
      <c r="C311" s="70">
        <v>357</v>
      </c>
      <c r="D311" s="70"/>
      <c r="E311" s="70">
        <v>357</v>
      </c>
      <c r="F311" s="71">
        <v>23950.5</v>
      </c>
      <c r="G311" s="72"/>
      <c r="H311" s="100"/>
      <c r="I311" s="144">
        <v>23950.5</v>
      </c>
      <c r="J311" s="73">
        <v>1.0631895161669796E-3</v>
      </c>
      <c r="K311" s="150">
        <f t="shared" si="4"/>
        <v>1236.3343517431604</v>
      </c>
      <c r="L311" s="88">
        <v>25186.83435174316</v>
      </c>
    </row>
    <row r="312" spans="1:12" x14ac:dyDescent="0.3">
      <c r="A312" s="15" t="s">
        <v>312</v>
      </c>
      <c r="B312" s="68">
        <v>4802</v>
      </c>
      <c r="C312" s="69">
        <v>1904</v>
      </c>
      <c r="D312" s="70">
        <v>95</v>
      </c>
      <c r="E312" s="69">
        <v>1999</v>
      </c>
      <c r="F312" s="71">
        <v>91110.5</v>
      </c>
      <c r="G312" s="72"/>
      <c r="H312" s="100"/>
      <c r="I312" s="144">
        <v>91110.5</v>
      </c>
      <c r="J312" s="73">
        <v>4.0444971258525534E-3</v>
      </c>
      <c r="K312" s="150">
        <f t="shared" si="4"/>
        <v>4703.1603079056804</v>
      </c>
      <c r="L312" s="88">
        <v>95813.66030790568</v>
      </c>
    </row>
    <row r="313" spans="1:12" x14ac:dyDescent="0.3">
      <c r="A313" s="15" t="s">
        <v>313</v>
      </c>
      <c r="B313" s="68">
        <v>4820</v>
      </c>
      <c r="C313" s="70">
        <v>415</v>
      </c>
      <c r="D313" s="70">
        <v>54</v>
      </c>
      <c r="E313" s="70">
        <v>469</v>
      </c>
      <c r="F313" s="71">
        <v>19375</v>
      </c>
      <c r="G313" s="72"/>
      <c r="H313" s="100"/>
      <c r="I313" s="144">
        <v>19375</v>
      </c>
      <c r="J313" s="73">
        <v>8.6007794725518163E-4</v>
      </c>
      <c r="K313" s="150">
        <f t="shared" si="4"/>
        <v>1000.1452188899493</v>
      </c>
      <c r="L313" s="88">
        <v>20375.145218889949</v>
      </c>
    </row>
    <row r="314" spans="1:12" x14ac:dyDescent="0.3">
      <c r="A314" s="15" t="s">
        <v>314</v>
      </c>
      <c r="B314" s="68">
        <v>4851</v>
      </c>
      <c r="C314" s="69">
        <v>1027</v>
      </c>
      <c r="D314" s="70">
        <v>37</v>
      </c>
      <c r="E314" s="69">
        <v>1064</v>
      </c>
      <c r="F314" s="71">
        <v>69017.5</v>
      </c>
      <c r="G314" s="72"/>
      <c r="H314" s="100"/>
      <c r="I314" s="144">
        <v>69017.5</v>
      </c>
      <c r="J314" s="73">
        <v>3.0637641148224259E-3</v>
      </c>
      <c r="K314" s="150">
        <f t="shared" si="4"/>
        <v>3562.7108461799799</v>
      </c>
      <c r="L314" s="88">
        <v>72580.21084617998</v>
      </c>
    </row>
    <row r="315" spans="1:12" x14ac:dyDescent="0.3">
      <c r="A315" s="15" t="s">
        <v>315</v>
      </c>
      <c r="B315" s="68">
        <v>3122</v>
      </c>
      <c r="C315" s="70">
        <v>560</v>
      </c>
      <c r="D315" s="70">
        <v>27</v>
      </c>
      <c r="E315" s="70">
        <v>587</v>
      </c>
      <c r="F315" s="71">
        <v>10329</v>
      </c>
      <c r="G315" s="72"/>
      <c r="H315" s="100"/>
      <c r="I315" s="144">
        <v>10329</v>
      </c>
      <c r="J315" s="73">
        <v>4.5851587701671077E-4</v>
      </c>
      <c r="K315" s="150">
        <f t="shared" si="4"/>
        <v>533.1870950149314</v>
      </c>
      <c r="L315" s="88">
        <v>10862.187095014931</v>
      </c>
    </row>
    <row r="316" spans="1:12" x14ac:dyDescent="0.3">
      <c r="A316" s="15" t="s">
        <v>316</v>
      </c>
      <c r="B316" s="68">
        <v>4865</v>
      </c>
      <c r="C316" s="70">
        <v>408</v>
      </c>
      <c r="D316" s="70"/>
      <c r="E316" s="70">
        <v>408</v>
      </c>
      <c r="F316" s="71">
        <v>13945</v>
      </c>
      <c r="G316" s="72"/>
      <c r="H316" s="100"/>
      <c r="I316" s="144">
        <v>13945</v>
      </c>
      <c r="J316" s="73">
        <v>6.1903416642443909E-4</v>
      </c>
      <c r="K316" s="150">
        <f t="shared" si="4"/>
        <v>719.84645560879108</v>
      </c>
      <c r="L316" s="88">
        <v>14664.846455608791</v>
      </c>
    </row>
    <row r="317" spans="1:12" x14ac:dyDescent="0.3">
      <c r="A317" s="15" t="s">
        <v>317</v>
      </c>
      <c r="B317" s="68">
        <v>4872</v>
      </c>
      <c r="C317" s="69">
        <v>1002</v>
      </c>
      <c r="D317" s="70">
        <v>24</v>
      </c>
      <c r="E317" s="69">
        <v>1026</v>
      </c>
      <c r="F317" s="71">
        <v>32416</v>
      </c>
      <c r="G317" s="72"/>
      <c r="H317" s="100"/>
      <c r="I317" s="144">
        <v>32416</v>
      </c>
      <c r="J317" s="73">
        <v>1.4389825413276887E-3</v>
      </c>
      <c r="K317" s="150">
        <f t="shared" si="4"/>
        <v>1673.3268343502714</v>
      </c>
      <c r="L317" s="88">
        <v>34089.326834350271</v>
      </c>
    </row>
    <row r="318" spans="1:12" x14ac:dyDescent="0.3">
      <c r="A318" s="15" t="s">
        <v>318</v>
      </c>
      <c r="B318" s="68">
        <v>4893</v>
      </c>
      <c r="C318" s="69">
        <v>1568</v>
      </c>
      <c r="D318" s="70">
        <v>86</v>
      </c>
      <c r="E318" s="69">
        <v>1654</v>
      </c>
      <c r="F318" s="71">
        <v>92655</v>
      </c>
      <c r="G318" s="72"/>
      <c r="H318" s="100"/>
      <c r="I318" s="144">
        <v>92655</v>
      </c>
      <c r="J318" s="73">
        <v>4.1130592104737474E-3</v>
      </c>
      <c r="K318" s="150">
        <f t="shared" si="4"/>
        <v>4782.8880132257182</v>
      </c>
      <c r="L318" s="88">
        <v>97437.888013225718</v>
      </c>
    </row>
    <row r="319" spans="1:12" x14ac:dyDescent="0.3">
      <c r="A319" s="15" t="s">
        <v>319</v>
      </c>
      <c r="B319" s="68">
        <v>4904</v>
      </c>
      <c r="C319" s="70">
        <v>669</v>
      </c>
      <c r="D319" s="70">
        <v>53</v>
      </c>
      <c r="E319" s="70">
        <v>722</v>
      </c>
      <c r="F319" s="71">
        <v>39629.5</v>
      </c>
      <c r="G319" s="72"/>
      <c r="H319" s="100">
        <v>-180</v>
      </c>
      <c r="I319" s="144">
        <v>39449.5</v>
      </c>
      <c r="J319" s="73">
        <v>1.7512074828512664E-3</v>
      </c>
      <c r="K319" s="150">
        <f t="shared" si="4"/>
        <v>1856.3989064567213</v>
      </c>
      <c r="L319" s="88">
        <v>41485.898906456721</v>
      </c>
    </row>
    <row r="320" spans="1:12" x14ac:dyDescent="0.3">
      <c r="A320" s="15" t="s">
        <v>320</v>
      </c>
      <c r="B320" s="68">
        <v>5523</v>
      </c>
      <c r="C320" s="69">
        <v>1029</v>
      </c>
      <c r="D320" s="70">
        <v>108</v>
      </c>
      <c r="E320" s="69">
        <v>1137</v>
      </c>
      <c r="F320" s="71">
        <v>76810</v>
      </c>
      <c r="G320" s="72"/>
      <c r="H320" s="100">
        <v>-110</v>
      </c>
      <c r="I320" s="144">
        <v>76700</v>
      </c>
      <c r="J320" s="73">
        <v>3.4047988931340612E-3</v>
      </c>
      <c r="K320" s="150">
        <f t="shared" si="4"/>
        <v>3849.2845568443445</v>
      </c>
      <c r="L320" s="88">
        <v>80659.284556844344</v>
      </c>
    </row>
    <row r="321" spans="1:12" x14ac:dyDescent="0.3">
      <c r="A321" s="15" t="s">
        <v>321</v>
      </c>
      <c r="B321" s="68">
        <v>3850</v>
      </c>
      <c r="C321" s="70">
        <v>572</v>
      </c>
      <c r="D321" s="70"/>
      <c r="E321" s="70">
        <v>572</v>
      </c>
      <c r="F321" s="71">
        <v>29469.5</v>
      </c>
      <c r="G321" s="72"/>
      <c r="H321" s="100"/>
      <c r="I321" s="144">
        <v>29469.5</v>
      </c>
      <c r="J321" s="73">
        <v>1.3081841066651136E-3</v>
      </c>
      <c r="K321" s="150">
        <f t="shared" si="4"/>
        <v>1521.2273304814116</v>
      </c>
      <c r="L321" s="88">
        <v>30990.727330481412</v>
      </c>
    </row>
    <row r="322" spans="1:12" ht="13.2" customHeight="1" x14ac:dyDescent="0.3">
      <c r="A322" s="15" t="s">
        <v>322</v>
      </c>
      <c r="B322" s="68">
        <v>4956</v>
      </c>
      <c r="C322" s="74">
        <v>916</v>
      </c>
      <c r="D322" s="74">
        <v>10</v>
      </c>
      <c r="E322" s="74">
        <v>926</v>
      </c>
      <c r="F322" s="75">
        <v>41247</v>
      </c>
      <c r="G322" s="72"/>
      <c r="H322" s="100"/>
      <c r="I322" s="144">
        <v>41247</v>
      </c>
      <c r="J322" s="73">
        <v>1.8310005207966182E-3</v>
      </c>
      <c r="K322" s="150">
        <f t="shared" si="4"/>
        <v>2129.1865725705138</v>
      </c>
      <c r="L322" s="88">
        <v>43376.186572570514</v>
      </c>
    </row>
    <row r="323" spans="1:12" x14ac:dyDescent="0.3">
      <c r="A323" s="15" t="s">
        <v>323</v>
      </c>
      <c r="B323" s="68">
        <v>4963</v>
      </c>
      <c r="C323" s="70">
        <v>446</v>
      </c>
      <c r="D323" s="70">
        <v>15</v>
      </c>
      <c r="E323" s="70">
        <v>461</v>
      </c>
      <c r="F323" s="71">
        <v>43577.5</v>
      </c>
      <c r="G323" s="72"/>
      <c r="H323" s="100"/>
      <c r="I323" s="144">
        <v>43577.5</v>
      </c>
      <c r="J323" s="73">
        <v>1.9344540256264608E-3</v>
      </c>
      <c r="K323" s="150">
        <f t="shared" si="4"/>
        <v>2249.4879110284746</v>
      </c>
      <c r="L323" s="88">
        <v>45826.987911028475</v>
      </c>
    </row>
    <row r="324" spans="1:12" x14ac:dyDescent="0.3">
      <c r="A324" s="15" t="s">
        <v>324</v>
      </c>
      <c r="B324" s="68">
        <v>1673</v>
      </c>
      <c r="C324" s="70">
        <v>403</v>
      </c>
      <c r="D324" s="70"/>
      <c r="E324" s="70">
        <v>403</v>
      </c>
      <c r="F324" s="71">
        <v>22940.5</v>
      </c>
      <c r="G324" s="72"/>
      <c r="H324" s="100"/>
      <c r="I324" s="144">
        <v>22940.5</v>
      </c>
      <c r="J324" s="73">
        <v>1.0183544851100643E-3</v>
      </c>
      <c r="K324" s="150">
        <f t="shared" si="4"/>
        <v>1184.1977493648956</v>
      </c>
      <c r="L324" s="88">
        <v>24124.697749364896</v>
      </c>
    </row>
    <row r="325" spans="1:12" x14ac:dyDescent="0.3">
      <c r="A325" s="15" t="s">
        <v>325</v>
      </c>
      <c r="B325" s="68">
        <v>4998</v>
      </c>
      <c r="C325" s="70">
        <v>101</v>
      </c>
      <c r="D325" s="70"/>
      <c r="E325" s="70">
        <v>101</v>
      </c>
      <c r="F325" s="71">
        <v>2955</v>
      </c>
      <c r="G325" s="72"/>
      <c r="H325" s="100"/>
      <c r="I325" s="144">
        <v>2955</v>
      </c>
      <c r="J325" s="73">
        <v>1.3117575918137093E-4</v>
      </c>
      <c r="K325" s="150">
        <f t="shared" si="4"/>
        <v>152.53827725521523</v>
      </c>
      <c r="L325" s="88">
        <v>3107.5382772552152</v>
      </c>
    </row>
    <row r="326" spans="1:12" x14ac:dyDescent="0.3">
      <c r="A326" s="15" t="s">
        <v>326</v>
      </c>
      <c r="B326" s="68">
        <v>2422</v>
      </c>
      <c r="C326" s="69">
        <v>1153</v>
      </c>
      <c r="D326" s="70"/>
      <c r="E326" s="69">
        <v>1153</v>
      </c>
      <c r="F326" s="71">
        <v>54770</v>
      </c>
      <c r="G326" s="72"/>
      <c r="H326" s="100"/>
      <c r="I326" s="144">
        <v>54770</v>
      </c>
      <c r="J326" s="73">
        <v>2.431301634640841E-3</v>
      </c>
      <c r="K326" s="150">
        <f t="shared" si="4"/>
        <v>2827.2492200569031</v>
      </c>
      <c r="L326" s="88">
        <v>57597.249220056903</v>
      </c>
    </row>
    <row r="327" spans="1:12" x14ac:dyDescent="0.3">
      <c r="A327" s="15" t="s">
        <v>327</v>
      </c>
      <c r="B327" s="68">
        <v>5019</v>
      </c>
      <c r="C327" s="69">
        <v>1078</v>
      </c>
      <c r="D327" s="70"/>
      <c r="E327" s="69">
        <v>1078</v>
      </c>
      <c r="F327" s="71">
        <v>59953</v>
      </c>
      <c r="G327" s="72"/>
      <c r="H327" s="100"/>
      <c r="I327" s="144">
        <v>59953</v>
      </c>
      <c r="J327" s="73">
        <v>2.6613808088665758E-3</v>
      </c>
      <c r="K327" s="150">
        <f t="shared" ref="K327:K390" si="5">L327-(F327+G327)</f>
        <v>3094.7977449346654</v>
      </c>
      <c r="L327" s="88">
        <v>63047.797744934665</v>
      </c>
    </row>
    <row r="328" spans="1:12" x14ac:dyDescent="0.3">
      <c r="A328" s="15" t="s">
        <v>328</v>
      </c>
      <c r="B328" s="68">
        <v>5068</v>
      </c>
      <c r="C328" s="70">
        <v>907</v>
      </c>
      <c r="D328" s="70"/>
      <c r="E328" s="70">
        <v>907</v>
      </c>
      <c r="F328" s="71">
        <v>23297.5</v>
      </c>
      <c r="G328" s="72"/>
      <c r="H328" s="100"/>
      <c r="I328" s="144">
        <v>23297.5</v>
      </c>
      <c r="J328" s="73">
        <v>1.0342021148994887E-3</v>
      </c>
      <c r="K328" s="150">
        <f t="shared" si="5"/>
        <v>1202.6262315916683</v>
      </c>
      <c r="L328" s="88">
        <v>24500.126231591668</v>
      </c>
    </row>
    <row r="329" spans="1:12" x14ac:dyDescent="0.3">
      <c r="A329" s="15" t="s">
        <v>329</v>
      </c>
      <c r="B329" s="68">
        <v>5100</v>
      </c>
      <c r="C329" s="69">
        <v>1914</v>
      </c>
      <c r="D329" s="70">
        <v>41</v>
      </c>
      <c r="E329" s="69">
        <v>1955</v>
      </c>
      <c r="F329" s="71">
        <v>130070.5</v>
      </c>
      <c r="G329" s="72"/>
      <c r="H329" s="100"/>
      <c r="I329" s="144">
        <v>130070.5</v>
      </c>
      <c r="J329" s="73">
        <v>5.7739751555331668E-3</v>
      </c>
      <c r="K329" s="150">
        <f t="shared" si="5"/>
        <v>6714.2910293483874</v>
      </c>
      <c r="L329" s="88">
        <v>136784.79102934839</v>
      </c>
    </row>
    <row r="330" spans="1:12" x14ac:dyDescent="0.3">
      <c r="A330" s="15" t="s">
        <v>330</v>
      </c>
      <c r="B330" s="68">
        <v>5124</v>
      </c>
      <c r="C330" s="70">
        <v>269</v>
      </c>
      <c r="D330" s="70"/>
      <c r="E330" s="70">
        <v>269</v>
      </c>
      <c r="F330" s="71">
        <v>16997.5</v>
      </c>
      <c r="G330" s="72"/>
      <c r="H330" s="100"/>
      <c r="I330" s="144">
        <v>16997.5</v>
      </c>
      <c r="J330" s="73">
        <v>7.5453805979199744E-4</v>
      </c>
      <c r="K330" s="150">
        <f t="shared" si="5"/>
        <v>877.41772170745389</v>
      </c>
      <c r="L330" s="88">
        <v>17874.917721707454</v>
      </c>
    </row>
    <row r="331" spans="1:12" x14ac:dyDescent="0.3">
      <c r="A331" s="15" t="s">
        <v>331</v>
      </c>
      <c r="B331" s="68">
        <v>5130</v>
      </c>
      <c r="C331" s="70">
        <v>507</v>
      </c>
      <c r="D331" s="70">
        <v>8</v>
      </c>
      <c r="E331" s="70">
        <v>515</v>
      </c>
      <c r="F331" s="71">
        <v>30056.5</v>
      </c>
      <c r="G331" s="72"/>
      <c r="H331" s="100"/>
      <c r="I331" s="144">
        <v>30056.5</v>
      </c>
      <c r="J331" s="73">
        <v>1.3342416940219544E-3</v>
      </c>
      <c r="K331" s="150">
        <f t="shared" si="5"/>
        <v>1551.5285043388758</v>
      </c>
      <c r="L331" s="88">
        <v>31608.028504338876</v>
      </c>
    </row>
    <row r="332" spans="1:12" x14ac:dyDescent="0.3">
      <c r="A332" s="15" t="s">
        <v>332</v>
      </c>
      <c r="B332" s="68">
        <v>5138</v>
      </c>
      <c r="C332" s="69">
        <v>1815</v>
      </c>
      <c r="D332" s="70">
        <v>2</v>
      </c>
      <c r="E332" s="69">
        <v>1817</v>
      </c>
      <c r="F332" s="71">
        <v>95472.5</v>
      </c>
      <c r="G332" s="72"/>
      <c r="H332" s="100"/>
      <c r="I332" s="144">
        <v>95472.5</v>
      </c>
      <c r="J332" s="73">
        <v>4.2381311906745977E-3</v>
      </c>
      <c r="K332" s="150">
        <f t="shared" si="5"/>
        <v>4928.3284857017134</v>
      </c>
      <c r="L332" s="88">
        <v>100400.82848570171</v>
      </c>
    </row>
    <row r="333" spans="1:12" x14ac:dyDescent="0.3">
      <c r="A333" s="15" t="s">
        <v>333</v>
      </c>
      <c r="B333" s="68">
        <v>5258</v>
      </c>
      <c r="C333" s="70">
        <v>134</v>
      </c>
      <c r="D333" s="70"/>
      <c r="E333" s="70">
        <v>134</v>
      </c>
      <c r="F333" s="71">
        <v>2747.5</v>
      </c>
      <c r="G333" s="72"/>
      <c r="H333" s="100"/>
      <c r="I333" s="144">
        <v>2747.5</v>
      </c>
      <c r="J333" s="73">
        <v>1.2196460181076705E-4</v>
      </c>
      <c r="K333" s="150">
        <f t="shared" si="5"/>
        <v>141.82704458839407</v>
      </c>
      <c r="L333" s="88">
        <v>2889.3270445883941</v>
      </c>
    </row>
    <row r="334" spans="1:12" x14ac:dyDescent="0.3">
      <c r="A334" s="15" t="s">
        <v>334</v>
      </c>
      <c r="B334" s="68">
        <v>5264</v>
      </c>
      <c r="C334" s="69">
        <v>1397</v>
      </c>
      <c r="D334" s="70">
        <v>118</v>
      </c>
      <c r="E334" s="69">
        <v>1515</v>
      </c>
      <c r="F334" s="71">
        <v>72355</v>
      </c>
      <c r="G334" s="72"/>
      <c r="H334" s="100"/>
      <c r="I334" s="144">
        <v>72355</v>
      </c>
      <c r="J334" s="73">
        <v>3.2119194773496088E-3</v>
      </c>
      <c r="K334" s="150">
        <f t="shared" si="5"/>
        <v>3734.9939258210215</v>
      </c>
      <c r="L334" s="88">
        <v>76089.993925821022</v>
      </c>
    </row>
    <row r="335" spans="1:12" x14ac:dyDescent="0.3">
      <c r="A335" s="15" t="s">
        <v>335</v>
      </c>
      <c r="B335" s="68">
        <v>5271</v>
      </c>
      <c r="C335" s="69">
        <v>2518</v>
      </c>
      <c r="D335" s="70">
        <v>129</v>
      </c>
      <c r="E335" s="69">
        <v>2647</v>
      </c>
      <c r="F335" s="71">
        <v>86873</v>
      </c>
      <c r="G335" s="72"/>
      <c r="H335" s="100"/>
      <c r="I335" s="144">
        <v>86873</v>
      </c>
      <c r="J335" s="73">
        <v>3.8563897554528721E-3</v>
      </c>
      <c r="K335" s="150">
        <f t="shared" si="5"/>
        <v>4484.4188697097561</v>
      </c>
      <c r="L335" s="88">
        <v>91357.418869709756</v>
      </c>
    </row>
    <row r="336" spans="1:12" x14ac:dyDescent="0.3">
      <c r="A336" s="15" t="s">
        <v>336</v>
      </c>
      <c r="B336" s="68">
        <v>5278</v>
      </c>
      <c r="C336" s="70">
        <v>982</v>
      </c>
      <c r="D336" s="70">
        <v>78</v>
      </c>
      <c r="E336" s="69">
        <v>1060</v>
      </c>
      <c r="F336" s="71">
        <v>44572.5</v>
      </c>
      <c r="G336" s="72"/>
      <c r="H336" s="100"/>
      <c r="I336" s="144">
        <v>44572.5</v>
      </c>
      <c r="J336" s="73">
        <v>1.9786231898855011E-3</v>
      </c>
      <c r="K336" s="150">
        <f t="shared" si="5"/>
        <v>2300.8502074308271</v>
      </c>
      <c r="L336" s="88">
        <v>46873.350207430827</v>
      </c>
    </row>
    <row r="337" spans="1:12" x14ac:dyDescent="0.3">
      <c r="A337" s="15" t="s">
        <v>337</v>
      </c>
      <c r="B337" s="68">
        <v>5306</v>
      </c>
      <c r="C337" s="70">
        <v>531</v>
      </c>
      <c r="D337" s="70">
        <v>3</v>
      </c>
      <c r="E337" s="70">
        <v>534</v>
      </c>
      <c r="F337" s="71">
        <v>29282.5</v>
      </c>
      <c r="G337" s="72"/>
      <c r="H337" s="100"/>
      <c r="I337" s="144">
        <v>29282.5</v>
      </c>
      <c r="J337" s="73">
        <v>1.2998829672516055E-3</v>
      </c>
      <c r="K337" s="150">
        <f t="shared" si="5"/>
        <v>1511.5743159816739</v>
      </c>
      <c r="L337" s="88">
        <v>30794.074315981674</v>
      </c>
    </row>
    <row r="338" spans="1:12" x14ac:dyDescent="0.3">
      <c r="A338" s="15" t="s">
        <v>338</v>
      </c>
      <c r="B338" s="68">
        <v>5348</v>
      </c>
      <c r="C338" s="70">
        <v>536</v>
      </c>
      <c r="D338" s="70">
        <v>9</v>
      </c>
      <c r="E338" s="70">
        <v>545</v>
      </c>
      <c r="F338" s="71">
        <v>34865.5</v>
      </c>
      <c r="G338" s="72"/>
      <c r="H338" s="100"/>
      <c r="I338" s="144">
        <v>34865.5</v>
      </c>
      <c r="J338" s="73">
        <v>1.5477185894206729E-3</v>
      </c>
      <c r="K338" s="150">
        <f t="shared" si="5"/>
        <v>1799.7710002171589</v>
      </c>
      <c r="L338" s="88">
        <v>36665.271000217159</v>
      </c>
    </row>
    <row r="339" spans="1:12" x14ac:dyDescent="0.3">
      <c r="A339" s="15" t="s">
        <v>339</v>
      </c>
      <c r="B339" s="68">
        <v>5355</v>
      </c>
      <c r="C339" s="70"/>
      <c r="D339" s="70">
        <v>6</v>
      </c>
      <c r="E339" s="70">
        <v>6</v>
      </c>
      <c r="F339" s="71">
        <v>210</v>
      </c>
      <c r="G339" s="72"/>
      <c r="H339" s="100"/>
      <c r="I339" s="144">
        <v>210</v>
      </c>
      <c r="J339" s="73">
        <v>9.3221351702497099E-6</v>
      </c>
      <c r="K339" s="150">
        <f t="shared" si="5"/>
        <v>10.840283662807195</v>
      </c>
      <c r="L339" s="88">
        <v>220.8402836628072</v>
      </c>
    </row>
    <row r="340" spans="1:12" x14ac:dyDescent="0.3">
      <c r="A340" s="15" t="s">
        <v>340</v>
      </c>
      <c r="B340" s="68">
        <v>5362</v>
      </c>
      <c r="C340" s="70">
        <v>172</v>
      </c>
      <c r="D340" s="70"/>
      <c r="E340" s="70">
        <v>172</v>
      </c>
      <c r="F340" s="71">
        <v>7457.5</v>
      </c>
      <c r="G340" s="72"/>
      <c r="H340" s="100"/>
      <c r="I340" s="144">
        <v>7457.5</v>
      </c>
      <c r="J340" s="73">
        <v>3.3104677634351057E-4</v>
      </c>
      <c r="K340" s="150">
        <f t="shared" si="5"/>
        <v>384.95912102564125</v>
      </c>
      <c r="L340" s="88">
        <v>7842.4591210256413</v>
      </c>
    </row>
    <row r="341" spans="1:12" x14ac:dyDescent="0.3">
      <c r="A341" s="15" t="s">
        <v>341</v>
      </c>
      <c r="B341" s="68">
        <v>5369</v>
      </c>
      <c r="C341" s="70">
        <v>303</v>
      </c>
      <c r="D341" s="70"/>
      <c r="E341" s="70">
        <v>303</v>
      </c>
      <c r="F341" s="71">
        <v>7592.5</v>
      </c>
      <c r="G341" s="72"/>
      <c r="H341" s="100"/>
      <c r="I341" s="144">
        <v>7592.5</v>
      </c>
      <c r="J341" s="73">
        <v>3.3703957752438538E-4</v>
      </c>
      <c r="K341" s="150">
        <f t="shared" si="5"/>
        <v>391.92787480887364</v>
      </c>
      <c r="L341" s="88">
        <v>7984.4278748088736</v>
      </c>
    </row>
    <row r="342" spans="1:12" x14ac:dyDescent="0.3">
      <c r="A342" s="15" t="s">
        <v>342</v>
      </c>
      <c r="B342" s="68">
        <v>5376</v>
      </c>
      <c r="C342" s="70">
        <v>523</v>
      </c>
      <c r="D342" s="70"/>
      <c r="E342" s="70">
        <v>523</v>
      </c>
      <c r="F342" s="71">
        <v>27593</v>
      </c>
      <c r="G342" s="72"/>
      <c r="H342" s="100">
        <v>-1225</v>
      </c>
      <c r="I342" s="144">
        <v>26368</v>
      </c>
      <c r="J342" s="73">
        <v>1.1705050484244969E-3</v>
      </c>
      <c r="K342" s="150">
        <f t="shared" si="5"/>
        <v>136.12666486142916</v>
      </c>
      <c r="L342" s="88">
        <v>27729.126664861429</v>
      </c>
    </row>
    <row r="343" spans="1:12" x14ac:dyDescent="0.3">
      <c r="A343" s="15" t="s">
        <v>343</v>
      </c>
      <c r="B343" s="68">
        <v>5390</v>
      </c>
      <c r="C343" s="69">
        <v>2414</v>
      </c>
      <c r="D343" s="70">
        <v>36</v>
      </c>
      <c r="E343" s="69">
        <v>2450</v>
      </c>
      <c r="F343" s="71">
        <v>98685.5</v>
      </c>
      <c r="G343" s="72"/>
      <c r="H343" s="100"/>
      <c r="I343" s="144">
        <v>98685.5</v>
      </c>
      <c r="J343" s="73">
        <v>4.3807598587794179E-3</v>
      </c>
      <c r="K343" s="150">
        <f t="shared" si="5"/>
        <v>5094.1848257426609</v>
      </c>
      <c r="L343" s="88">
        <v>103779.68482574266</v>
      </c>
    </row>
    <row r="344" spans="1:12" x14ac:dyDescent="0.3">
      <c r="A344" s="15" t="s">
        <v>344</v>
      </c>
      <c r="B344" s="68">
        <v>5397</v>
      </c>
      <c r="C344" s="70">
        <v>221</v>
      </c>
      <c r="D344" s="70"/>
      <c r="E344" s="70">
        <v>221</v>
      </c>
      <c r="F344" s="71">
        <v>10232.5</v>
      </c>
      <c r="G344" s="72"/>
      <c r="H344" s="100"/>
      <c r="I344" s="144">
        <v>10232.5</v>
      </c>
      <c r="J344" s="73">
        <v>4.5423213395038176E-4</v>
      </c>
      <c r="K344" s="150">
        <f t="shared" si="5"/>
        <v>528.20572656987861</v>
      </c>
      <c r="L344" s="88">
        <v>10760.705726569879</v>
      </c>
    </row>
    <row r="345" spans="1:12" x14ac:dyDescent="0.3">
      <c r="A345" s="15" t="s">
        <v>345</v>
      </c>
      <c r="B345" s="68">
        <v>5432</v>
      </c>
      <c r="C345" s="69">
        <v>1246</v>
      </c>
      <c r="D345" s="70">
        <v>72</v>
      </c>
      <c r="E345" s="69">
        <v>1318</v>
      </c>
      <c r="F345" s="71">
        <v>43087.5</v>
      </c>
      <c r="G345" s="72"/>
      <c r="H345" s="100"/>
      <c r="I345" s="144">
        <v>43087.5</v>
      </c>
      <c r="J345" s="73">
        <v>1.9127023768958781E-3</v>
      </c>
      <c r="K345" s="150">
        <f t="shared" si="5"/>
        <v>2224.19391581526</v>
      </c>
      <c r="L345" s="88">
        <v>45311.69391581526</v>
      </c>
    </row>
    <row r="346" spans="1:12" x14ac:dyDescent="0.3">
      <c r="A346" s="15" t="s">
        <v>346</v>
      </c>
      <c r="B346" s="68">
        <v>4522</v>
      </c>
      <c r="C346" s="70">
        <v>218</v>
      </c>
      <c r="D346" s="70"/>
      <c r="E346" s="70">
        <v>218</v>
      </c>
      <c r="F346" s="71">
        <v>27412</v>
      </c>
      <c r="G346" s="72"/>
      <c r="H346" s="100"/>
      <c r="I346" s="144">
        <v>27412</v>
      </c>
      <c r="J346" s="73">
        <v>1.2168493775565957E-3</v>
      </c>
      <c r="K346" s="150">
        <f t="shared" si="5"/>
        <v>1415.0183607850995</v>
      </c>
      <c r="L346" s="88">
        <v>28827.0183607851</v>
      </c>
    </row>
    <row r="347" spans="1:12" ht="14.4" customHeight="1" x14ac:dyDescent="0.3">
      <c r="A347" s="15" t="s">
        <v>347</v>
      </c>
      <c r="B347" s="68">
        <v>5457</v>
      </c>
      <c r="C347" s="76">
        <v>1049</v>
      </c>
      <c r="D347" s="74">
        <v>18</v>
      </c>
      <c r="E347" s="76">
        <v>1067</v>
      </c>
      <c r="F347" s="75">
        <v>103732.5</v>
      </c>
      <c r="G347" s="72"/>
      <c r="H347" s="100"/>
      <c r="I347" s="144">
        <v>103732.5</v>
      </c>
      <c r="J347" s="73">
        <v>4.6048018407044197E-3</v>
      </c>
      <c r="K347" s="150">
        <f t="shared" si="5"/>
        <v>5354.7129764387937</v>
      </c>
      <c r="L347" s="88">
        <v>109087.21297643879</v>
      </c>
    </row>
    <row r="348" spans="1:12" x14ac:dyDescent="0.3">
      <c r="A348" s="15" t="s">
        <v>348</v>
      </c>
      <c r="B348" s="68">
        <v>2485</v>
      </c>
      <c r="C348" s="70">
        <v>557</v>
      </c>
      <c r="D348" s="70">
        <v>113</v>
      </c>
      <c r="E348" s="70">
        <v>670</v>
      </c>
      <c r="F348" s="71">
        <v>49322</v>
      </c>
      <c r="G348" s="72"/>
      <c r="H348" s="100"/>
      <c r="I348" s="144">
        <v>49322</v>
      </c>
      <c r="J348" s="73">
        <v>2.1894588136526488E-3</v>
      </c>
      <c r="K348" s="150">
        <f t="shared" si="5"/>
        <v>2546.0212896046505</v>
      </c>
      <c r="L348" s="88">
        <v>51868.021289604651</v>
      </c>
    </row>
    <row r="349" spans="1:12" x14ac:dyDescent="0.3">
      <c r="A349" s="15" t="s">
        <v>349</v>
      </c>
      <c r="B349" s="68">
        <v>5460</v>
      </c>
      <c r="C349" s="69">
        <v>1701</v>
      </c>
      <c r="D349" s="70">
        <v>68</v>
      </c>
      <c r="E349" s="69">
        <v>1769</v>
      </c>
      <c r="F349" s="71">
        <v>84396.5</v>
      </c>
      <c r="G349" s="72"/>
      <c r="H349" s="100"/>
      <c r="I349" s="144">
        <v>84396.5</v>
      </c>
      <c r="J349" s="73">
        <v>3.746455147123713E-3</v>
      </c>
      <c r="K349" s="150">
        <f t="shared" si="5"/>
        <v>4356.5809530862171</v>
      </c>
      <c r="L349" s="88">
        <v>88753.080953086217</v>
      </c>
    </row>
    <row r="350" spans="1:12" x14ac:dyDescent="0.3">
      <c r="A350" s="15" t="s">
        <v>350</v>
      </c>
      <c r="B350" s="68">
        <v>5467</v>
      </c>
      <c r="C350" s="70">
        <v>509</v>
      </c>
      <c r="D350" s="70"/>
      <c r="E350" s="70">
        <v>509</v>
      </c>
      <c r="F350" s="71">
        <v>14995</v>
      </c>
      <c r="G350" s="72"/>
      <c r="H350" s="100"/>
      <c r="I350" s="144">
        <v>14995</v>
      </c>
      <c r="J350" s="73">
        <v>6.6564484227568763E-4</v>
      </c>
      <c r="K350" s="150">
        <f t="shared" si="5"/>
        <v>774.04787392282742</v>
      </c>
      <c r="L350" s="88">
        <v>15769.047873922827</v>
      </c>
    </row>
    <row r="351" spans="1:12" x14ac:dyDescent="0.3">
      <c r="A351" s="15" t="s">
        <v>351</v>
      </c>
      <c r="B351" s="68">
        <v>5474</v>
      </c>
      <c r="C351" s="69">
        <v>1014</v>
      </c>
      <c r="D351" s="70">
        <v>17</v>
      </c>
      <c r="E351" s="69">
        <v>1031</v>
      </c>
      <c r="F351" s="71">
        <v>88505</v>
      </c>
      <c r="G351" s="72"/>
      <c r="H351" s="100"/>
      <c r="I351" s="144">
        <v>88505</v>
      </c>
      <c r="J351" s="73">
        <v>3.9288360630616694E-3</v>
      </c>
      <c r="K351" s="150">
        <f t="shared" si="5"/>
        <v>4568.6633598892804</v>
      </c>
      <c r="L351" s="88">
        <v>93073.66335988928</v>
      </c>
    </row>
    <row r="352" spans="1:12" x14ac:dyDescent="0.3">
      <c r="A352" s="15" t="s">
        <v>352</v>
      </c>
      <c r="B352" s="68">
        <v>5586</v>
      </c>
      <c r="C352" s="70">
        <v>699</v>
      </c>
      <c r="D352" s="70"/>
      <c r="E352" s="70">
        <v>699</v>
      </c>
      <c r="F352" s="71">
        <v>35307</v>
      </c>
      <c r="G352" s="72"/>
      <c r="H352" s="100"/>
      <c r="I352" s="144">
        <v>35307</v>
      </c>
      <c r="J352" s="73">
        <v>1.5673172688381264E-3</v>
      </c>
      <c r="K352" s="150">
        <f t="shared" si="5"/>
        <v>1822.5614061082524</v>
      </c>
      <c r="L352" s="88">
        <v>37129.561406108252</v>
      </c>
    </row>
    <row r="353" spans="1:12" x14ac:dyDescent="0.3">
      <c r="A353" s="15" t="s">
        <v>353</v>
      </c>
      <c r="B353" s="68">
        <v>5593</v>
      </c>
      <c r="C353" s="70">
        <v>781</v>
      </c>
      <c r="D353" s="70">
        <v>7</v>
      </c>
      <c r="E353" s="70">
        <v>788</v>
      </c>
      <c r="F353" s="71">
        <v>61382.5</v>
      </c>
      <c r="G353" s="72"/>
      <c r="H353" s="100"/>
      <c r="I353" s="144">
        <v>61382.5</v>
      </c>
      <c r="J353" s="73">
        <v>2.7248379147040611E-3</v>
      </c>
      <c r="K353" s="150">
        <f t="shared" si="5"/>
        <v>3168.5891044393429</v>
      </c>
      <c r="L353" s="88">
        <v>64551.089104439343</v>
      </c>
    </row>
    <row r="354" spans="1:12" x14ac:dyDescent="0.3">
      <c r="A354" s="15" t="s">
        <v>354</v>
      </c>
      <c r="B354" s="68">
        <v>5607</v>
      </c>
      <c r="C354" s="69">
        <v>4649</v>
      </c>
      <c r="D354" s="70">
        <v>398</v>
      </c>
      <c r="E354" s="69">
        <v>5047</v>
      </c>
      <c r="F354" s="71">
        <v>198322.5</v>
      </c>
      <c r="G354" s="72"/>
      <c r="H354" s="100"/>
      <c r="I354" s="144">
        <v>198322.5</v>
      </c>
      <c r="J354" s="73">
        <v>8.8037578681040389E-3</v>
      </c>
      <c r="K354" s="150">
        <f t="shared" si="5"/>
        <v>10237.486460557499</v>
      </c>
      <c r="L354" s="88">
        <v>208559.9864605575</v>
      </c>
    </row>
    <row r="355" spans="1:12" x14ac:dyDescent="0.3">
      <c r="A355" s="15" t="s">
        <v>355</v>
      </c>
      <c r="B355" s="68">
        <v>5614</v>
      </c>
      <c r="C355" s="70">
        <v>126</v>
      </c>
      <c r="D355" s="70">
        <v>1</v>
      </c>
      <c r="E355" s="70">
        <v>127</v>
      </c>
      <c r="F355" s="71">
        <v>3925</v>
      </c>
      <c r="G355" s="72"/>
      <c r="H355" s="100"/>
      <c r="I355" s="144">
        <v>3925</v>
      </c>
      <c r="J355" s="73">
        <v>1.7423514544395293E-4</v>
      </c>
      <c r="K355" s="150">
        <f t="shared" si="5"/>
        <v>202.6100636977053</v>
      </c>
      <c r="L355" s="88">
        <v>4127.6100636977053</v>
      </c>
    </row>
    <row r="356" spans="1:12" x14ac:dyDescent="0.3">
      <c r="A356" s="15" t="s">
        <v>435</v>
      </c>
      <c r="B356" s="68">
        <v>3542</v>
      </c>
      <c r="C356" s="70">
        <v>308</v>
      </c>
      <c r="D356" s="70">
        <v>93</v>
      </c>
      <c r="E356" s="70">
        <v>401</v>
      </c>
      <c r="F356" s="71">
        <v>5094</v>
      </c>
      <c r="G356" s="72"/>
      <c r="H356" s="100"/>
      <c r="I356" s="144">
        <v>5094</v>
      </c>
      <c r="J356" s="73">
        <v>2.2612836455834299E-4</v>
      </c>
      <c r="K356" s="150">
        <f t="shared" si="5"/>
        <v>262.9543094206656</v>
      </c>
      <c r="L356" s="88">
        <v>5356.9543094206656</v>
      </c>
    </row>
    <row r="357" spans="1:12" x14ac:dyDescent="0.3">
      <c r="A357" s="15" t="s">
        <v>356</v>
      </c>
      <c r="B357" s="68">
        <v>5621</v>
      </c>
      <c r="C357" s="69">
        <v>1289</v>
      </c>
      <c r="D357" s="70">
        <v>63</v>
      </c>
      <c r="E357" s="69">
        <v>1352</v>
      </c>
      <c r="F357" s="71">
        <v>50012.5</v>
      </c>
      <c r="G357" s="72"/>
      <c r="H357" s="100"/>
      <c r="I357" s="144">
        <v>50012.5</v>
      </c>
      <c r="J357" s="73">
        <v>2.2201108819148267E-3</v>
      </c>
      <c r="K357" s="150">
        <f t="shared" si="5"/>
        <v>2581.6651746959251</v>
      </c>
      <c r="L357" s="88">
        <v>52594.165174695925</v>
      </c>
    </row>
    <row r="358" spans="1:12" x14ac:dyDescent="0.3">
      <c r="A358" s="15" t="s">
        <v>357</v>
      </c>
      <c r="B358" s="68">
        <v>5628</v>
      </c>
      <c r="C358" s="70">
        <v>773</v>
      </c>
      <c r="D358" s="70">
        <v>87</v>
      </c>
      <c r="E358" s="70">
        <v>860</v>
      </c>
      <c r="F358" s="71">
        <v>35442.5</v>
      </c>
      <c r="G358" s="72"/>
      <c r="H358" s="100"/>
      <c r="I358" s="144">
        <v>35442.5</v>
      </c>
      <c r="J358" s="73">
        <v>1.5733322655789304E-3</v>
      </c>
      <c r="K358" s="150">
        <f t="shared" si="5"/>
        <v>1829.5559700906815</v>
      </c>
      <c r="L358" s="88">
        <v>37272.055970090682</v>
      </c>
    </row>
    <row r="359" spans="1:12" x14ac:dyDescent="0.3">
      <c r="A359" s="15" t="s">
        <v>358</v>
      </c>
      <c r="B359" s="68">
        <v>5642</v>
      </c>
      <c r="C359" s="70">
        <v>303</v>
      </c>
      <c r="D359" s="70">
        <v>20</v>
      </c>
      <c r="E359" s="70">
        <v>323</v>
      </c>
      <c r="F359" s="71">
        <v>8709</v>
      </c>
      <c r="G359" s="72"/>
      <c r="H359" s="100"/>
      <c r="I359" s="144">
        <v>8709</v>
      </c>
      <c r="J359" s="73">
        <v>3.86602262846213E-4</v>
      </c>
      <c r="K359" s="150">
        <f t="shared" si="5"/>
        <v>449.56204961613184</v>
      </c>
      <c r="L359" s="88">
        <v>9158.5620496161318</v>
      </c>
    </row>
    <row r="360" spans="1:12" x14ac:dyDescent="0.3">
      <c r="A360" s="15" t="s">
        <v>359</v>
      </c>
      <c r="B360" s="68">
        <v>5656</v>
      </c>
      <c r="C360" s="69">
        <v>4125</v>
      </c>
      <c r="D360" s="70">
        <v>284</v>
      </c>
      <c r="E360" s="69">
        <v>4409</v>
      </c>
      <c r="F360" s="71">
        <v>117135</v>
      </c>
      <c r="G360" s="72"/>
      <c r="H360" s="100">
        <v>2097.5</v>
      </c>
      <c r="I360" s="144">
        <v>119232.5</v>
      </c>
      <c r="J360" s="73">
        <v>5.292864198508565E-3</v>
      </c>
      <c r="K360" s="150">
        <f t="shared" si="5"/>
        <v>8252.3291515507444</v>
      </c>
      <c r="L360" s="88">
        <v>125387.32915155074</v>
      </c>
    </row>
    <row r="361" spans="1:12" x14ac:dyDescent="0.3">
      <c r="A361" s="15" t="s">
        <v>360</v>
      </c>
      <c r="B361" s="68">
        <v>5663</v>
      </c>
      <c r="C361" s="69">
        <v>1722</v>
      </c>
      <c r="D361" s="70">
        <v>96</v>
      </c>
      <c r="E361" s="69">
        <v>1818</v>
      </c>
      <c r="F361" s="71">
        <v>122870.5</v>
      </c>
      <c r="G361" s="72"/>
      <c r="H361" s="100"/>
      <c r="I361" s="144">
        <v>122870.5</v>
      </c>
      <c r="J361" s="73">
        <v>5.4543590925531767E-3</v>
      </c>
      <c r="K361" s="150">
        <f t="shared" si="5"/>
        <v>6342.6241609092831</v>
      </c>
      <c r="L361" s="88">
        <v>129213.12416090928</v>
      </c>
    </row>
    <row r="362" spans="1:12" x14ac:dyDescent="0.3">
      <c r="A362" s="15" t="s">
        <v>361</v>
      </c>
      <c r="B362" s="68">
        <v>5670</v>
      </c>
      <c r="C362" s="70">
        <v>373</v>
      </c>
      <c r="D362" s="70">
        <v>31</v>
      </c>
      <c r="E362" s="70">
        <v>404</v>
      </c>
      <c r="F362" s="71">
        <v>39008</v>
      </c>
      <c r="G362" s="72"/>
      <c r="H362" s="100"/>
      <c r="I362" s="144">
        <v>39008</v>
      </c>
      <c r="J362" s="73">
        <v>1.7316088034338129E-3</v>
      </c>
      <c r="K362" s="150">
        <f t="shared" si="5"/>
        <v>2013.608500565635</v>
      </c>
      <c r="L362" s="88">
        <v>41021.608500565635</v>
      </c>
    </row>
    <row r="363" spans="1:12" x14ac:dyDescent="0.3">
      <c r="A363" s="15" t="s">
        <v>362</v>
      </c>
      <c r="B363" s="68">
        <v>3510</v>
      </c>
      <c r="C363" s="70">
        <v>357</v>
      </c>
      <c r="D363" s="70">
        <v>14</v>
      </c>
      <c r="E363" s="70">
        <v>371</v>
      </c>
      <c r="F363" s="71">
        <v>7370</v>
      </c>
      <c r="G363" s="72"/>
      <c r="H363" s="100"/>
      <c r="I363" s="144">
        <v>7370</v>
      </c>
      <c r="J363" s="73">
        <v>3.2716255335590649E-4</v>
      </c>
      <c r="K363" s="150">
        <f t="shared" si="5"/>
        <v>380.44233616613747</v>
      </c>
      <c r="L363" s="88">
        <v>7750.4423361661375</v>
      </c>
    </row>
    <row r="364" spans="1:12" x14ac:dyDescent="0.3">
      <c r="A364" s="15" t="s">
        <v>363</v>
      </c>
      <c r="B364" s="68">
        <v>5726</v>
      </c>
      <c r="C364" s="70">
        <v>517</v>
      </c>
      <c r="D364" s="70">
        <v>33</v>
      </c>
      <c r="E364" s="70">
        <v>550</v>
      </c>
      <c r="F364" s="71">
        <v>20665</v>
      </c>
      <c r="G364" s="72"/>
      <c r="H364" s="100"/>
      <c r="I364" s="144">
        <v>20665</v>
      </c>
      <c r="J364" s="73">
        <v>9.1734249187242986E-4</v>
      </c>
      <c r="K364" s="150">
        <f t="shared" si="5"/>
        <v>1066.7355328186204</v>
      </c>
      <c r="L364" s="88">
        <v>21731.73553281862</v>
      </c>
    </row>
    <row r="365" spans="1:12" x14ac:dyDescent="0.3">
      <c r="A365" s="15" t="s">
        <v>364</v>
      </c>
      <c r="B365" s="68">
        <v>5733</v>
      </c>
      <c r="C365" s="70">
        <v>401</v>
      </c>
      <c r="D365" s="70"/>
      <c r="E365" s="70">
        <v>401</v>
      </c>
      <c r="F365" s="71">
        <v>50380</v>
      </c>
      <c r="G365" s="72"/>
      <c r="H365" s="100"/>
      <c r="I365" s="144">
        <v>50380</v>
      </c>
      <c r="J365" s="73">
        <v>2.236424618462764E-3</v>
      </c>
      <c r="K365" s="150">
        <f t="shared" si="5"/>
        <v>2600.6356711058397</v>
      </c>
      <c r="L365" s="88">
        <v>52980.63567110584</v>
      </c>
    </row>
    <row r="366" spans="1:12" x14ac:dyDescent="0.3">
      <c r="A366" s="15" t="s">
        <v>365</v>
      </c>
      <c r="B366" s="68">
        <v>5740</v>
      </c>
      <c r="C366" s="70">
        <v>245</v>
      </c>
      <c r="D366" s="70"/>
      <c r="E366" s="70">
        <v>245</v>
      </c>
      <c r="F366" s="71">
        <v>6874.5</v>
      </c>
      <c r="G366" s="72"/>
      <c r="H366" s="100"/>
      <c r="I366" s="144">
        <v>6874.5</v>
      </c>
      <c r="J366" s="73">
        <v>3.0516675346610304E-4</v>
      </c>
      <c r="K366" s="150">
        <f t="shared" si="5"/>
        <v>354.86442876175261</v>
      </c>
      <c r="L366" s="88">
        <v>7229.3644287617526</v>
      </c>
    </row>
    <row r="367" spans="1:12" x14ac:dyDescent="0.3">
      <c r="A367" s="15" t="s">
        <v>366</v>
      </c>
      <c r="B367" s="68">
        <v>5747</v>
      </c>
      <c r="C367" s="69">
        <v>2317</v>
      </c>
      <c r="D367" s="70">
        <v>128</v>
      </c>
      <c r="E367" s="69">
        <v>2445</v>
      </c>
      <c r="F367" s="71">
        <v>128097</v>
      </c>
      <c r="G367" s="72"/>
      <c r="H367" s="100">
        <v>-15</v>
      </c>
      <c r="I367" s="144">
        <v>128082</v>
      </c>
      <c r="J367" s="73">
        <v>5.6857034136948738E-3</v>
      </c>
      <c r="K367" s="150">
        <f t="shared" si="5"/>
        <v>6596.6438671412761</v>
      </c>
      <c r="L367" s="88">
        <v>134693.64386714128</v>
      </c>
    </row>
    <row r="368" spans="1:12" x14ac:dyDescent="0.3">
      <c r="A368" s="15" t="s">
        <v>367</v>
      </c>
      <c r="B368" s="68">
        <v>5754</v>
      </c>
      <c r="C368" s="69">
        <v>1074</v>
      </c>
      <c r="D368" s="70">
        <v>43</v>
      </c>
      <c r="E368" s="69">
        <v>1117</v>
      </c>
      <c r="F368" s="71">
        <v>74332</v>
      </c>
      <c r="G368" s="72"/>
      <c r="H368" s="100"/>
      <c r="I368" s="144">
        <v>74332</v>
      </c>
      <c r="J368" s="73">
        <v>3.2996807213095309E-3</v>
      </c>
      <c r="K368" s="150">
        <f t="shared" si="5"/>
        <v>3837.0474534465902</v>
      </c>
      <c r="L368" s="88">
        <v>78169.04745344659</v>
      </c>
    </row>
    <row r="369" spans="1:12" x14ac:dyDescent="0.3">
      <c r="A369" s="15" t="s">
        <v>368</v>
      </c>
      <c r="B369" s="68">
        <v>126</v>
      </c>
      <c r="C369" s="70">
        <v>796</v>
      </c>
      <c r="D369" s="70"/>
      <c r="E369" s="70">
        <v>796</v>
      </c>
      <c r="F369" s="71">
        <v>40099</v>
      </c>
      <c r="G369" s="72"/>
      <c r="H369" s="100"/>
      <c r="I369" s="144">
        <v>40099</v>
      </c>
      <c r="J369" s="73">
        <v>1.780039515199253E-3</v>
      </c>
      <c r="K369" s="150">
        <f t="shared" si="5"/>
        <v>2069.9263552138364</v>
      </c>
      <c r="L369" s="88">
        <v>42168.926355213836</v>
      </c>
    </row>
    <row r="370" spans="1:12" x14ac:dyDescent="0.3">
      <c r="A370" s="15" t="s">
        <v>436</v>
      </c>
      <c r="B370" s="68">
        <v>5780</v>
      </c>
      <c r="C370" s="70">
        <v>520</v>
      </c>
      <c r="D370" s="70"/>
      <c r="E370" s="70">
        <v>520</v>
      </c>
      <c r="F370" s="71">
        <v>9577.5</v>
      </c>
      <c r="G370" s="72"/>
      <c r="H370" s="100"/>
      <c r="I370" s="144">
        <v>9577.5</v>
      </c>
      <c r="J370" s="73">
        <v>4.2515595044317428E-4</v>
      </c>
      <c r="K370" s="150">
        <f t="shared" si="5"/>
        <v>494.39436562159972</v>
      </c>
      <c r="L370" s="88">
        <v>10071.8943656216</v>
      </c>
    </row>
    <row r="371" spans="1:12" x14ac:dyDescent="0.3">
      <c r="A371" s="15" t="s">
        <v>369</v>
      </c>
      <c r="B371" s="68">
        <v>4375</v>
      </c>
      <c r="C371" s="70">
        <v>460</v>
      </c>
      <c r="D371" s="70"/>
      <c r="E371" s="70">
        <v>460</v>
      </c>
      <c r="F371" s="71">
        <v>29787</v>
      </c>
      <c r="G371" s="72"/>
      <c r="H371" s="100"/>
      <c r="I371" s="144">
        <v>29787</v>
      </c>
      <c r="J371" s="73">
        <v>1.322278287220134E-3</v>
      </c>
      <c r="K371" s="150">
        <f t="shared" si="5"/>
        <v>1537.6168069716077</v>
      </c>
      <c r="L371" s="88">
        <v>31324.616806971608</v>
      </c>
    </row>
    <row r="372" spans="1:12" x14ac:dyDescent="0.3">
      <c r="A372" s="15" t="s">
        <v>370</v>
      </c>
      <c r="B372" s="68">
        <v>5810</v>
      </c>
      <c r="C372" s="70">
        <v>519</v>
      </c>
      <c r="D372" s="70"/>
      <c r="E372" s="70">
        <v>519</v>
      </c>
      <c r="F372" s="71">
        <v>16282</v>
      </c>
      <c r="G372" s="72"/>
      <c r="H372" s="100"/>
      <c r="I372" s="144">
        <v>16282</v>
      </c>
      <c r="J372" s="73">
        <v>7.2277621353336087E-4</v>
      </c>
      <c r="K372" s="150">
        <f t="shared" si="5"/>
        <v>840.48332665631824</v>
      </c>
      <c r="L372" s="88">
        <v>17122.483326656318</v>
      </c>
    </row>
    <row r="373" spans="1:12" x14ac:dyDescent="0.3">
      <c r="A373" s="15" t="s">
        <v>371</v>
      </c>
      <c r="B373" s="68">
        <v>5817</v>
      </c>
      <c r="C373" s="70">
        <v>354</v>
      </c>
      <c r="D373" s="70"/>
      <c r="E373" s="70">
        <v>354</v>
      </c>
      <c r="F373" s="71">
        <v>4827</v>
      </c>
      <c r="G373" s="72"/>
      <c r="H373" s="100"/>
      <c r="I373" s="144">
        <v>4827</v>
      </c>
      <c r="J373" s="73">
        <v>2.1427593555616836E-4</v>
      </c>
      <c r="K373" s="150">
        <f t="shared" si="5"/>
        <v>249.171663049382</v>
      </c>
      <c r="L373" s="88">
        <v>5076.171663049382</v>
      </c>
    </row>
    <row r="374" spans="1:12" x14ac:dyDescent="0.3">
      <c r="A374" s="15" t="s">
        <v>372</v>
      </c>
      <c r="B374" s="68">
        <v>5824</v>
      </c>
      <c r="C374" s="69">
        <v>1196</v>
      </c>
      <c r="D374" s="70">
        <v>78</v>
      </c>
      <c r="E374" s="69">
        <v>1274</v>
      </c>
      <c r="F374" s="71">
        <v>31965.5</v>
      </c>
      <c r="G374" s="72"/>
      <c r="H374" s="100"/>
      <c r="I374" s="144">
        <v>31965.5</v>
      </c>
      <c r="J374" s="73">
        <v>1.4189843418315102E-3</v>
      </c>
      <c r="K374" s="150">
        <f t="shared" si="5"/>
        <v>1650.071844873637</v>
      </c>
      <c r="L374" s="88">
        <v>33615.571844873637</v>
      </c>
    </row>
    <row r="375" spans="1:12" x14ac:dyDescent="0.3">
      <c r="A375" s="15" t="s">
        <v>373</v>
      </c>
      <c r="B375" s="68">
        <v>5859</v>
      </c>
      <c r="C375" s="70">
        <v>236</v>
      </c>
      <c r="D375" s="70"/>
      <c r="E375" s="70">
        <v>236</v>
      </c>
      <c r="F375" s="71">
        <v>5000</v>
      </c>
      <c r="G375" s="72"/>
      <c r="H375" s="100"/>
      <c r="I375" s="144">
        <v>5000</v>
      </c>
      <c r="J375" s="73">
        <v>2.2195559929165978E-4</v>
      </c>
      <c r="K375" s="150">
        <f t="shared" si="5"/>
        <v>258.1019919716</v>
      </c>
      <c r="L375" s="88">
        <v>5258.1019919716</v>
      </c>
    </row>
    <row r="376" spans="1:12" x14ac:dyDescent="0.3">
      <c r="A376" s="15" t="s">
        <v>374</v>
      </c>
      <c r="B376" s="68">
        <v>5852</v>
      </c>
      <c r="C376" s="70">
        <v>255</v>
      </c>
      <c r="D376" s="70"/>
      <c r="E376" s="70">
        <v>255</v>
      </c>
      <c r="F376" s="71">
        <v>21710</v>
      </c>
      <c r="G376" s="72"/>
      <c r="H376" s="100"/>
      <c r="I376" s="144">
        <v>21710</v>
      </c>
      <c r="J376" s="73">
        <v>9.6373121212438675E-4</v>
      </c>
      <c r="K376" s="150">
        <f t="shared" si="5"/>
        <v>1120.6788491406842</v>
      </c>
      <c r="L376" s="88">
        <v>22830.678849140684</v>
      </c>
    </row>
    <row r="377" spans="1:12" x14ac:dyDescent="0.3">
      <c r="A377" s="15" t="s">
        <v>375</v>
      </c>
      <c r="B377" s="68">
        <v>238</v>
      </c>
      <c r="C377" s="69">
        <v>1357</v>
      </c>
      <c r="D377" s="70"/>
      <c r="E377" s="69">
        <v>1357</v>
      </c>
      <c r="F377" s="71">
        <v>67815</v>
      </c>
      <c r="G377" s="72"/>
      <c r="H377" s="100"/>
      <c r="I377" s="144">
        <v>67815</v>
      </c>
      <c r="J377" s="73">
        <v>3.0103837931927816E-3</v>
      </c>
      <c r="K377" s="150">
        <f t="shared" si="5"/>
        <v>3500.6373171107989</v>
      </c>
      <c r="L377" s="88">
        <v>71315.637317110799</v>
      </c>
    </row>
    <row r="378" spans="1:12" x14ac:dyDescent="0.3">
      <c r="A378" s="15" t="s">
        <v>376</v>
      </c>
      <c r="B378" s="68">
        <v>5866</v>
      </c>
      <c r="C378" s="69">
        <v>1057</v>
      </c>
      <c r="D378" s="70">
        <v>137</v>
      </c>
      <c r="E378" s="69">
        <v>1194</v>
      </c>
      <c r="F378" s="71">
        <v>53310.5</v>
      </c>
      <c r="G378" s="72"/>
      <c r="H378" s="100"/>
      <c r="I378" s="144">
        <v>53310.5</v>
      </c>
      <c r="J378" s="73">
        <v>2.3665127952076058E-3</v>
      </c>
      <c r="K378" s="150">
        <f t="shared" si="5"/>
        <v>2751.9092486003938</v>
      </c>
      <c r="L378" s="88">
        <v>56062.409248600394</v>
      </c>
    </row>
    <row r="379" spans="1:12" x14ac:dyDescent="0.3">
      <c r="A379" s="15" t="s">
        <v>377</v>
      </c>
      <c r="B379" s="68">
        <v>5901</v>
      </c>
      <c r="C379" s="69">
        <v>3218</v>
      </c>
      <c r="D379" s="70"/>
      <c r="E379" s="69">
        <v>3218</v>
      </c>
      <c r="F379" s="71">
        <v>102908.5</v>
      </c>
      <c r="G379" s="72"/>
      <c r="H379" s="100">
        <v>-690</v>
      </c>
      <c r="I379" s="144">
        <v>102218.5</v>
      </c>
      <c r="J379" s="73">
        <v>4.537593685238905E-3</v>
      </c>
      <c r="K379" s="150">
        <f t="shared" si="5"/>
        <v>4586.5596932697954</v>
      </c>
      <c r="L379" s="88">
        <v>107495.0596932698</v>
      </c>
    </row>
    <row r="380" spans="1:12" x14ac:dyDescent="0.3">
      <c r="A380" s="15" t="s">
        <v>378</v>
      </c>
      <c r="B380" s="68">
        <v>5985</v>
      </c>
      <c r="C380" s="70">
        <v>731</v>
      </c>
      <c r="D380" s="70">
        <v>17</v>
      </c>
      <c r="E380" s="70">
        <v>748</v>
      </c>
      <c r="F380" s="71">
        <v>66332.5</v>
      </c>
      <c r="G380" s="72"/>
      <c r="H380" s="100"/>
      <c r="I380" s="144">
        <v>66332.5</v>
      </c>
      <c r="J380" s="73">
        <v>2.9445739580028045E-3</v>
      </c>
      <c r="K380" s="150">
        <f t="shared" si="5"/>
        <v>3424.1100764912262</v>
      </c>
      <c r="L380" s="88">
        <v>69756.610076491226</v>
      </c>
    </row>
    <row r="381" spans="1:12" x14ac:dyDescent="0.3">
      <c r="A381" s="15" t="s">
        <v>379</v>
      </c>
      <c r="B381" s="68">
        <v>5992</v>
      </c>
      <c r="C381" s="70">
        <v>421</v>
      </c>
      <c r="D381" s="70"/>
      <c r="E381" s="70">
        <v>421</v>
      </c>
      <c r="F381" s="71">
        <v>41060</v>
      </c>
      <c r="G381" s="72"/>
      <c r="H381" s="100"/>
      <c r="I381" s="144">
        <v>41060</v>
      </c>
      <c r="J381" s="73">
        <v>1.8226993813831101E-3</v>
      </c>
      <c r="K381" s="150">
        <f t="shared" si="5"/>
        <v>2119.5335580707761</v>
      </c>
      <c r="L381" s="88">
        <v>43179.533558070776</v>
      </c>
    </row>
    <row r="382" spans="1:12" x14ac:dyDescent="0.3">
      <c r="A382" s="15" t="s">
        <v>380</v>
      </c>
      <c r="B382" s="68">
        <v>6022</v>
      </c>
      <c r="C382" s="70">
        <v>248</v>
      </c>
      <c r="D382" s="70">
        <v>15</v>
      </c>
      <c r="E382" s="70">
        <v>263</v>
      </c>
      <c r="F382" s="71">
        <v>6275</v>
      </c>
      <c r="G382" s="72"/>
      <c r="H382" s="100"/>
      <c r="I382" s="144">
        <v>6275</v>
      </c>
      <c r="J382" s="73">
        <v>2.7855427711103304E-4</v>
      </c>
      <c r="K382" s="150">
        <f t="shared" si="5"/>
        <v>323.9179999243579</v>
      </c>
      <c r="L382" s="88">
        <v>6598.9179999243579</v>
      </c>
    </row>
    <row r="383" spans="1:12" x14ac:dyDescent="0.3">
      <c r="A383" s="15" t="s">
        <v>381</v>
      </c>
      <c r="B383" s="68">
        <v>6027</v>
      </c>
      <c r="C383" s="70">
        <v>301</v>
      </c>
      <c r="D383" s="70"/>
      <c r="E383" s="70">
        <v>301</v>
      </c>
      <c r="F383" s="71">
        <v>15490</v>
      </c>
      <c r="G383" s="72"/>
      <c r="H383" s="100"/>
      <c r="I383" s="144">
        <v>15490</v>
      </c>
      <c r="J383" s="73">
        <v>6.8761844660556197E-4</v>
      </c>
      <c r="K383" s="150">
        <f t="shared" si="5"/>
        <v>799.59997112801648</v>
      </c>
      <c r="L383" s="88">
        <v>16289.599971128016</v>
      </c>
    </row>
    <row r="384" spans="1:12" x14ac:dyDescent="0.3">
      <c r="A384" s="15" t="s">
        <v>382</v>
      </c>
      <c r="B384" s="68">
        <v>6069</v>
      </c>
      <c r="C384" s="70">
        <v>53</v>
      </c>
      <c r="D384" s="70"/>
      <c r="E384" s="70">
        <v>53</v>
      </c>
      <c r="F384" s="71">
        <v>2315</v>
      </c>
      <c r="G384" s="72"/>
      <c r="H384" s="100"/>
      <c r="I384" s="144">
        <v>2315</v>
      </c>
      <c r="J384" s="73">
        <v>1.0276544247203848E-4</v>
      </c>
      <c r="K384" s="150">
        <f t="shared" si="5"/>
        <v>119.50122228285045</v>
      </c>
      <c r="L384" s="88">
        <v>2434.5012222828504</v>
      </c>
    </row>
    <row r="385" spans="1:12" x14ac:dyDescent="0.3">
      <c r="A385" s="15" t="s">
        <v>383</v>
      </c>
      <c r="B385" s="68">
        <v>6104</v>
      </c>
      <c r="C385" s="70">
        <v>187</v>
      </c>
      <c r="D385" s="70"/>
      <c r="E385" s="70">
        <v>187</v>
      </c>
      <c r="F385" s="71">
        <v>6860</v>
      </c>
      <c r="G385" s="72"/>
      <c r="H385" s="100"/>
      <c r="I385" s="144">
        <v>6860</v>
      </c>
      <c r="J385" s="73">
        <v>3.0452308222815724E-4</v>
      </c>
      <c r="K385" s="150">
        <f t="shared" si="5"/>
        <v>354.11593298503431</v>
      </c>
      <c r="L385" s="88">
        <v>7214.1159329850343</v>
      </c>
    </row>
    <row r="386" spans="1:12" x14ac:dyDescent="0.3">
      <c r="A386" s="15" t="s">
        <v>384</v>
      </c>
      <c r="B386" s="68">
        <v>6113</v>
      </c>
      <c r="C386" s="70">
        <v>484</v>
      </c>
      <c r="D386" s="70">
        <v>41</v>
      </c>
      <c r="E386" s="70">
        <v>525</v>
      </c>
      <c r="F386" s="71">
        <v>20482.5</v>
      </c>
      <c r="G386" s="72"/>
      <c r="H386" s="100"/>
      <c r="I386" s="144">
        <v>20482.5</v>
      </c>
      <c r="J386" s="73">
        <v>9.0924111249828432E-4</v>
      </c>
      <c r="K386" s="150">
        <f t="shared" si="5"/>
        <v>1057.3148101116567</v>
      </c>
      <c r="L386" s="88">
        <v>21539.814810111657</v>
      </c>
    </row>
    <row r="387" spans="1:12" x14ac:dyDescent="0.3">
      <c r="A387" s="15" t="s">
        <v>385</v>
      </c>
      <c r="B387" s="68">
        <v>6083</v>
      </c>
      <c r="C387" s="70">
        <v>800</v>
      </c>
      <c r="D387" s="70">
        <v>11</v>
      </c>
      <c r="E387" s="70">
        <v>811</v>
      </c>
      <c r="F387" s="71">
        <v>37237.5</v>
      </c>
      <c r="G387" s="72"/>
      <c r="H387" s="100"/>
      <c r="I387" s="144">
        <v>37237.5</v>
      </c>
      <c r="J387" s="73">
        <v>1.6530143257246362E-3</v>
      </c>
      <c r="K387" s="150">
        <f t="shared" si="5"/>
        <v>1922.2145852084868</v>
      </c>
      <c r="L387" s="88">
        <v>39159.714585208487</v>
      </c>
    </row>
    <row r="388" spans="1:12" x14ac:dyDescent="0.3">
      <c r="A388" s="15" t="s">
        <v>386</v>
      </c>
      <c r="B388" s="68">
        <v>6118</v>
      </c>
      <c r="C388" s="70">
        <v>393</v>
      </c>
      <c r="D388" s="70">
        <v>37</v>
      </c>
      <c r="E388" s="70">
        <v>430</v>
      </c>
      <c r="F388" s="71">
        <v>23305</v>
      </c>
      <c r="G388" s="72"/>
      <c r="H388" s="100"/>
      <c r="I388" s="144">
        <v>23305</v>
      </c>
      <c r="J388" s="73">
        <v>1.0345350482984263E-3</v>
      </c>
      <c r="K388" s="150">
        <f t="shared" si="5"/>
        <v>1203.0133845796263</v>
      </c>
      <c r="L388" s="88">
        <v>24508.013384579626</v>
      </c>
    </row>
    <row r="389" spans="1:12" x14ac:dyDescent="0.3">
      <c r="A389" s="15" t="s">
        <v>387</v>
      </c>
      <c r="B389" s="68">
        <v>6125</v>
      </c>
      <c r="C389" s="69">
        <v>1426</v>
      </c>
      <c r="D389" s="70">
        <v>270</v>
      </c>
      <c r="E389" s="69">
        <v>1696</v>
      </c>
      <c r="F389" s="71">
        <v>51461.5</v>
      </c>
      <c r="G389" s="72"/>
      <c r="H389" s="100"/>
      <c r="I389" s="144">
        <v>51461.5</v>
      </c>
      <c r="J389" s="73">
        <v>2.28443361458955E-3</v>
      </c>
      <c r="K389" s="150">
        <f t="shared" si="5"/>
        <v>2656.4631319692926</v>
      </c>
      <c r="L389" s="88">
        <v>54117.963131969293</v>
      </c>
    </row>
    <row r="390" spans="1:12" x14ac:dyDescent="0.3">
      <c r="A390" s="15" t="s">
        <v>388</v>
      </c>
      <c r="B390" s="68">
        <v>6174</v>
      </c>
      <c r="C390" s="69">
        <v>4114</v>
      </c>
      <c r="D390" s="70">
        <v>744</v>
      </c>
      <c r="E390" s="69">
        <v>4858</v>
      </c>
      <c r="F390" s="71">
        <v>159992.5</v>
      </c>
      <c r="G390" s="72"/>
      <c r="H390" s="100"/>
      <c r="I390" s="144">
        <v>159992.5</v>
      </c>
      <c r="J390" s="73">
        <v>7.1022462439341754E-3</v>
      </c>
      <c r="K390" s="150">
        <f t="shared" si="5"/>
        <v>8258.8765901032311</v>
      </c>
      <c r="L390" s="88">
        <v>168251.37659010323</v>
      </c>
    </row>
    <row r="391" spans="1:12" x14ac:dyDescent="0.3">
      <c r="A391" s="15" t="s">
        <v>389</v>
      </c>
      <c r="B391" s="68">
        <v>6181</v>
      </c>
      <c r="C391" s="69">
        <v>2393</v>
      </c>
      <c r="D391" s="70">
        <v>125</v>
      </c>
      <c r="E391" s="69">
        <v>2518</v>
      </c>
      <c r="F391" s="71">
        <v>53955.5</v>
      </c>
      <c r="G391" s="72"/>
      <c r="H391" s="100"/>
      <c r="I391" s="144">
        <v>53955.5</v>
      </c>
      <c r="J391" s="73">
        <v>2.39514506751623E-3</v>
      </c>
      <c r="K391" s="150">
        <f t="shared" ref="K391:K424" si="6">L391-(F391+G391)</f>
        <v>2785.2044055647275</v>
      </c>
      <c r="L391" s="88">
        <v>56740.704405564727</v>
      </c>
    </row>
    <row r="392" spans="1:12" x14ac:dyDescent="0.3">
      <c r="A392" s="15" t="s">
        <v>390</v>
      </c>
      <c r="B392" s="68">
        <v>6195</v>
      </c>
      <c r="C392" s="69">
        <v>1851</v>
      </c>
      <c r="D392" s="70">
        <v>24</v>
      </c>
      <c r="E392" s="69">
        <v>1875</v>
      </c>
      <c r="F392" s="71">
        <v>84927.5</v>
      </c>
      <c r="G392" s="72"/>
      <c r="H392" s="100"/>
      <c r="I392" s="144">
        <v>84927.5</v>
      </c>
      <c r="J392" s="73">
        <v>3.7700268317684871E-3</v>
      </c>
      <c r="K392" s="150">
        <f t="shared" si="6"/>
        <v>4383.9913846335985</v>
      </c>
      <c r="L392" s="88">
        <v>89311.491384633598</v>
      </c>
    </row>
    <row r="393" spans="1:12" x14ac:dyDescent="0.3">
      <c r="A393" s="15" t="s">
        <v>391</v>
      </c>
      <c r="B393" s="68">
        <v>6216</v>
      </c>
      <c r="C393" s="70">
        <v>832</v>
      </c>
      <c r="D393" s="70">
        <v>75</v>
      </c>
      <c r="E393" s="70">
        <v>907</v>
      </c>
      <c r="F393" s="71">
        <v>51021.5</v>
      </c>
      <c r="G393" s="72"/>
      <c r="H393" s="100">
        <v>-176</v>
      </c>
      <c r="I393" s="144">
        <v>50845.5</v>
      </c>
      <c r="J393" s="73">
        <v>2.2570886847568176E-3</v>
      </c>
      <c r="K393" s="150">
        <f t="shared" si="6"/>
        <v>2448.6649665583973</v>
      </c>
      <c r="L393" s="88">
        <v>53470.164966558397</v>
      </c>
    </row>
    <row r="394" spans="1:12" x14ac:dyDescent="0.3">
      <c r="A394" s="15" t="s">
        <v>392</v>
      </c>
      <c r="B394" s="68">
        <v>6223</v>
      </c>
      <c r="C394" s="69">
        <v>3811</v>
      </c>
      <c r="D394" s="70">
        <v>110</v>
      </c>
      <c r="E394" s="69">
        <v>3921</v>
      </c>
      <c r="F394" s="71">
        <v>157932</v>
      </c>
      <c r="G394" s="72"/>
      <c r="H394" s="100"/>
      <c r="I394" s="144">
        <v>157932</v>
      </c>
      <c r="J394" s="73">
        <v>7.0107783414660825E-3</v>
      </c>
      <c r="K394" s="150">
        <f t="shared" si="6"/>
        <v>8152.5127592117351</v>
      </c>
      <c r="L394" s="88">
        <v>166084.51275921174</v>
      </c>
    </row>
    <row r="395" spans="1:12" x14ac:dyDescent="0.3">
      <c r="A395" s="15" t="s">
        <v>393</v>
      </c>
      <c r="B395" s="68">
        <v>6230</v>
      </c>
      <c r="C395" s="70">
        <v>464</v>
      </c>
      <c r="D395" s="70"/>
      <c r="E395" s="70">
        <v>464</v>
      </c>
      <c r="F395" s="71">
        <v>55522.5</v>
      </c>
      <c r="G395" s="72"/>
      <c r="H395" s="100"/>
      <c r="I395" s="144">
        <v>55522.5</v>
      </c>
      <c r="J395" s="73">
        <v>2.464705952334236E-3</v>
      </c>
      <c r="K395" s="150">
        <f t="shared" si="6"/>
        <v>2866.0935698486282</v>
      </c>
      <c r="L395" s="88">
        <v>58388.593569848628</v>
      </c>
    </row>
    <row r="396" spans="1:12" x14ac:dyDescent="0.3">
      <c r="A396" s="15" t="s">
        <v>394</v>
      </c>
      <c r="B396" s="68">
        <v>6237</v>
      </c>
      <c r="C396" s="69">
        <v>1273</v>
      </c>
      <c r="D396" s="70"/>
      <c r="E396" s="69">
        <v>1273</v>
      </c>
      <c r="F396" s="71">
        <v>65744.5</v>
      </c>
      <c r="G396" s="72"/>
      <c r="H396" s="100"/>
      <c r="I396" s="144">
        <v>65744.5</v>
      </c>
      <c r="J396" s="73">
        <v>2.9184719795261054E-3</v>
      </c>
      <c r="K396" s="150">
        <f t="shared" si="6"/>
        <v>3393.7572822353686</v>
      </c>
      <c r="L396" s="88">
        <v>69138.257282235369</v>
      </c>
    </row>
    <row r="397" spans="1:12" x14ac:dyDescent="0.3">
      <c r="A397" s="15" t="s">
        <v>395</v>
      </c>
      <c r="B397" s="68">
        <v>6251</v>
      </c>
      <c r="C397" s="70">
        <v>223</v>
      </c>
      <c r="D397" s="70"/>
      <c r="E397" s="70">
        <v>223</v>
      </c>
      <c r="F397" s="71">
        <v>16685</v>
      </c>
      <c r="G397" s="72"/>
      <c r="H397" s="100"/>
      <c r="I397" s="144">
        <v>16685</v>
      </c>
      <c r="J397" s="73">
        <v>7.4066583483626863E-4</v>
      </c>
      <c r="K397" s="150">
        <f t="shared" si="6"/>
        <v>861.28634720922855</v>
      </c>
      <c r="L397" s="88">
        <v>17546.286347209229</v>
      </c>
    </row>
    <row r="398" spans="1:12" x14ac:dyDescent="0.3">
      <c r="A398" s="15" t="s">
        <v>396</v>
      </c>
      <c r="B398" s="68">
        <v>6293</v>
      </c>
      <c r="C398" s="70">
        <v>675</v>
      </c>
      <c r="D398" s="70">
        <v>6</v>
      </c>
      <c r="E398" s="70">
        <v>681</v>
      </c>
      <c r="F398" s="71">
        <v>59141.5</v>
      </c>
      <c r="G398" s="72"/>
      <c r="H398" s="100"/>
      <c r="I398" s="144">
        <v>59141.5</v>
      </c>
      <c r="J398" s="73">
        <v>2.6253574151015396E-3</v>
      </c>
      <c r="K398" s="150">
        <f t="shared" si="6"/>
        <v>3052.90779163767</v>
      </c>
      <c r="L398" s="88">
        <v>62194.40779163767</v>
      </c>
    </row>
    <row r="399" spans="1:12" x14ac:dyDescent="0.3">
      <c r="A399" s="15" t="s">
        <v>397</v>
      </c>
      <c r="B399" s="68">
        <v>6300</v>
      </c>
      <c r="C399" s="70">
        <v>746</v>
      </c>
      <c r="D399" s="70">
        <v>125</v>
      </c>
      <c r="E399" s="70">
        <v>871</v>
      </c>
      <c r="F399" s="71">
        <v>24460</v>
      </c>
      <c r="G399" s="72"/>
      <c r="H399" s="100">
        <v>-2475</v>
      </c>
      <c r="I399" s="144">
        <v>21985</v>
      </c>
      <c r="J399" s="73">
        <v>9.7593877008542802E-4</v>
      </c>
      <c r="K399" s="150">
        <f t="shared" si="6"/>
        <v>-1340.1255413008766</v>
      </c>
      <c r="L399" s="88">
        <v>23119.874458699123</v>
      </c>
    </row>
    <row r="400" spans="1:12" x14ac:dyDescent="0.3">
      <c r="A400" s="15" t="s">
        <v>398</v>
      </c>
      <c r="B400" s="68">
        <v>6307</v>
      </c>
      <c r="C400" s="69">
        <v>4255</v>
      </c>
      <c r="D400" s="70">
        <v>507</v>
      </c>
      <c r="E400" s="69">
        <v>4762</v>
      </c>
      <c r="F400" s="71">
        <v>182832.5</v>
      </c>
      <c r="G400" s="72"/>
      <c r="H400" s="100"/>
      <c r="I400" s="144">
        <v>182832.5</v>
      </c>
      <c r="J400" s="73">
        <v>8.1161394214984781E-3</v>
      </c>
      <c r="K400" s="150">
        <f t="shared" si="6"/>
        <v>9437.8864894295111</v>
      </c>
      <c r="L400" s="88">
        <v>192270.38648942951</v>
      </c>
    </row>
    <row r="401" spans="1:12" x14ac:dyDescent="0.3">
      <c r="A401" s="15" t="s">
        <v>399</v>
      </c>
      <c r="B401" s="68">
        <v>6328</v>
      </c>
      <c r="C401" s="69">
        <v>1937</v>
      </c>
      <c r="D401" s="70">
        <v>226</v>
      </c>
      <c r="E401" s="69">
        <v>2163</v>
      </c>
      <c r="F401" s="71">
        <v>90672.5</v>
      </c>
      <c r="G401" s="72"/>
      <c r="H401" s="100"/>
      <c r="I401" s="144">
        <v>90672.5</v>
      </c>
      <c r="J401" s="73">
        <v>4.0250538153546039E-3</v>
      </c>
      <c r="K401" s="150">
        <f t="shared" si="6"/>
        <v>4680.5505734089675</v>
      </c>
      <c r="L401" s="88">
        <v>95353.050573408967</v>
      </c>
    </row>
    <row r="402" spans="1:12" x14ac:dyDescent="0.3">
      <c r="A402" s="15" t="s">
        <v>400</v>
      </c>
      <c r="B402" s="68">
        <v>6370</v>
      </c>
      <c r="C402" s="69">
        <v>1092</v>
      </c>
      <c r="D402" s="70">
        <v>67</v>
      </c>
      <c r="E402" s="69">
        <v>1159</v>
      </c>
      <c r="F402" s="71">
        <v>56084</v>
      </c>
      <c r="G402" s="72"/>
      <c r="H402" s="100"/>
      <c r="I402" s="144">
        <v>56084</v>
      </c>
      <c r="J402" s="73">
        <v>2.4896315661346894E-3</v>
      </c>
      <c r="K402" s="150">
        <f t="shared" si="6"/>
        <v>2895.0784235470419</v>
      </c>
      <c r="L402" s="88">
        <v>58979.078423547042</v>
      </c>
    </row>
    <row r="403" spans="1:12" x14ac:dyDescent="0.3">
      <c r="A403" s="15" t="s">
        <v>401</v>
      </c>
      <c r="B403" s="68">
        <v>6321</v>
      </c>
      <c r="C403" s="70">
        <v>752</v>
      </c>
      <c r="D403" s="70">
        <v>39</v>
      </c>
      <c r="E403" s="70">
        <v>791</v>
      </c>
      <c r="F403" s="71">
        <v>68925</v>
      </c>
      <c r="G403" s="72"/>
      <c r="H403" s="100"/>
      <c r="I403" s="144">
        <v>68925</v>
      </c>
      <c r="J403" s="73">
        <v>3.05965793623553E-3</v>
      </c>
      <c r="K403" s="150">
        <f t="shared" si="6"/>
        <v>3557.9359593285044</v>
      </c>
      <c r="L403" s="88">
        <v>72482.935959328504</v>
      </c>
    </row>
    <row r="404" spans="1:12" x14ac:dyDescent="0.3">
      <c r="A404" s="15" t="s">
        <v>402</v>
      </c>
      <c r="B404" s="68">
        <v>6335</v>
      </c>
      <c r="C404" s="70">
        <v>642</v>
      </c>
      <c r="D404" s="70"/>
      <c r="E404" s="70">
        <v>642</v>
      </c>
      <c r="F404" s="71">
        <v>79212.5</v>
      </c>
      <c r="G404" s="72"/>
      <c r="H404" s="100">
        <v>-357.5</v>
      </c>
      <c r="I404" s="144">
        <v>78855</v>
      </c>
      <c r="J404" s="73">
        <v>3.5004617564287663E-3</v>
      </c>
      <c r="K404" s="150">
        <f t="shared" si="6"/>
        <v>3713.0265153841028</v>
      </c>
      <c r="L404" s="88">
        <v>82925.526515384103</v>
      </c>
    </row>
    <row r="405" spans="1:12" x14ac:dyDescent="0.3">
      <c r="A405" s="15" t="s">
        <v>403</v>
      </c>
      <c r="B405" s="68">
        <v>6354</v>
      </c>
      <c r="C405" s="70">
        <v>394</v>
      </c>
      <c r="D405" s="70"/>
      <c r="E405" s="70">
        <v>394</v>
      </c>
      <c r="F405" s="71">
        <v>18841.5</v>
      </c>
      <c r="G405" s="72"/>
      <c r="H405" s="100"/>
      <c r="I405" s="144">
        <v>18841.5</v>
      </c>
      <c r="J405" s="73">
        <v>8.3639528481076154E-4</v>
      </c>
      <c r="K405" s="150">
        <f t="shared" si="6"/>
        <v>972.60573634658067</v>
      </c>
      <c r="L405" s="88">
        <v>19814.105736346581</v>
      </c>
    </row>
    <row r="406" spans="1:12" x14ac:dyDescent="0.3">
      <c r="A406" s="15" t="s">
        <v>404</v>
      </c>
      <c r="B406" s="68">
        <v>6384</v>
      </c>
      <c r="C406" s="70">
        <v>479</v>
      </c>
      <c r="D406" s="70">
        <v>95</v>
      </c>
      <c r="E406" s="70">
        <v>574</v>
      </c>
      <c r="F406" s="71">
        <v>38132.5</v>
      </c>
      <c r="G406" s="72"/>
      <c r="H406" s="100"/>
      <c r="I406" s="144">
        <v>38132.5</v>
      </c>
      <c r="J406" s="73">
        <v>1.6927443779978432E-3</v>
      </c>
      <c r="K406" s="150">
        <f t="shared" si="6"/>
        <v>1968.4148417714023</v>
      </c>
      <c r="L406" s="88">
        <v>40100.914841771402</v>
      </c>
    </row>
    <row r="407" spans="1:12" x14ac:dyDescent="0.3">
      <c r="A407" s="15" t="s">
        <v>405</v>
      </c>
      <c r="B407" s="68">
        <v>6412</v>
      </c>
      <c r="C407" s="70">
        <v>546</v>
      </c>
      <c r="D407" s="70">
        <v>18</v>
      </c>
      <c r="E407" s="70">
        <v>564</v>
      </c>
      <c r="F407" s="71">
        <v>14677</v>
      </c>
      <c r="G407" s="72"/>
      <c r="H407" s="100"/>
      <c r="I407" s="144">
        <v>14677</v>
      </c>
      <c r="J407" s="73">
        <v>6.5152846616073812E-4</v>
      </c>
      <c r="K407" s="150">
        <f t="shared" si="6"/>
        <v>757.63258723343279</v>
      </c>
      <c r="L407" s="88">
        <v>15434.632587233433</v>
      </c>
    </row>
    <row r="408" spans="1:12" x14ac:dyDescent="0.3">
      <c r="A408" s="15" t="s">
        <v>406</v>
      </c>
      <c r="B408" s="68">
        <v>6440</v>
      </c>
      <c r="C408" s="70">
        <v>140</v>
      </c>
      <c r="D408" s="70"/>
      <c r="E408" s="70">
        <v>140</v>
      </c>
      <c r="F408" s="71">
        <v>6549</v>
      </c>
      <c r="G408" s="72"/>
      <c r="H408" s="100"/>
      <c r="I408" s="144">
        <v>6549</v>
      </c>
      <c r="J408" s="73">
        <v>2.9071744395221599E-4</v>
      </c>
      <c r="K408" s="150">
        <f t="shared" si="6"/>
        <v>338.06198908440092</v>
      </c>
      <c r="L408" s="88">
        <v>6887.0619890844009</v>
      </c>
    </row>
    <row r="409" spans="1:12" x14ac:dyDescent="0.3">
      <c r="A409" s="15" t="s">
        <v>407</v>
      </c>
      <c r="B409" s="68">
        <v>6419</v>
      </c>
      <c r="C409" s="70">
        <v>3</v>
      </c>
      <c r="D409" s="70">
        <v>13</v>
      </c>
      <c r="E409" s="70">
        <v>16</v>
      </c>
      <c r="F409" s="71">
        <v>560</v>
      </c>
      <c r="G409" s="72"/>
      <c r="H409" s="100"/>
      <c r="I409" s="144">
        <v>560</v>
      </c>
      <c r="J409" s="73">
        <v>2.4859027120665895E-5</v>
      </c>
      <c r="K409" s="150">
        <f t="shared" si="6"/>
        <v>28.907423100819187</v>
      </c>
      <c r="L409" s="88">
        <v>588.90742310081919</v>
      </c>
    </row>
    <row r="410" spans="1:12" x14ac:dyDescent="0.3">
      <c r="A410" s="15" t="s">
        <v>408</v>
      </c>
      <c r="B410" s="68">
        <v>6426</v>
      </c>
      <c r="C410" s="70">
        <v>488</v>
      </c>
      <c r="D410" s="70">
        <v>20</v>
      </c>
      <c r="E410" s="70">
        <v>508</v>
      </c>
      <c r="F410" s="71">
        <v>42050</v>
      </c>
      <c r="G410" s="72"/>
      <c r="H410" s="100">
        <v>-1032.5</v>
      </c>
      <c r="I410" s="144">
        <v>41017.5</v>
      </c>
      <c r="J410" s="73">
        <v>1.8208127587891309E-3</v>
      </c>
      <c r="K410" s="150">
        <f t="shared" si="6"/>
        <v>1084.8396911390155</v>
      </c>
      <c r="L410" s="88">
        <v>43134.839691139015</v>
      </c>
    </row>
    <row r="411" spans="1:12" x14ac:dyDescent="0.3">
      <c r="A411" s="15" t="s">
        <v>409</v>
      </c>
      <c r="B411" s="68">
        <v>6461</v>
      </c>
      <c r="C411" s="70">
        <v>990</v>
      </c>
      <c r="D411" s="70"/>
      <c r="E411" s="70">
        <v>990</v>
      </c>
      <c r="F411" s="71">
        <v>44220</v>
      </c>
      <c r="G411" s="72"/>
      <c r="H411" s="100"/>
      <c r="I411" s="144">
        <v>44220</v>
      </c>
      <c r="J411" s="73">
        <v>1.962975320135439E-3</v>
      </c>
      <c r="K411" s="150">
        <f t="shared" si="6"/>
        <v>2282.6540169968284</v>
      </c>
      <c r="L411" s="88">
        <v>46502.654016996828</v>
      </c>
    </row>
    <row r="412" spans="1:12" x14ac:dyDescent="0.3">
      <c r="A412" s="15" t="s">
        <v>410</v>
      </c>
      <c r="B412" s="68">
        <v>6470</v>
      </c>
      <c r="C412" s="69">
        <v>1022</v>
      </c>
      <c r="D412" s="70">
        <v>103</v>
      </c>
      <c r="E412" s="69">
        <v>1125</v>
      </c>
      <c r="F412" s="71">
        <v>28112.5</v>
      </c>
      <c r="G412" s="72"/>
      <c r="H412" s="100">
        <v>80</v>
      </c>
      <c r="I412" s="144">
        <v>28192.5</v>
      </c>
      <c r="J412" s="73">
        <v>1.2514966466060237E-3</v>
      </c>
      <c r="K412" s="150">
        <f t="shared" si="6"/>
        <v>1535.308081731866</v>
      </c>
      <c r="L412" s="88">
        <v>29647.808081731866</v>
      </c>
    </row>
    <row r="413" spans="1:12" x14ac:dyDescent="0.3">
      <c r="A413" s="15" t="s">
        <v>411</v>
      </c>
      <c r="B413" s="68">
        <v>6475</v>
      </c>
      <c r="C413" s="70">
        <v>447</v>
      </c>
      <c r="D413" s="70"/>
      <c r="E413" s="70">
        <v>447</v>
      </c>
      <c r="F413" s="71">
        <v>35285</v>
      </c>
      <c r="G413" s="72"/>
      <c r="H413" s="100"/>
      <c r="I413" s="144">
        <v>35285</v>
      </c>
      <c r="J413" s="73">
        <v>1.5663406642012431E-3</v>
      </c>
      <c r="K413" s="150">
        <f t="shared" si="6"/>
        <v>1821.4257573435752</v>
      </c>
      <c r="L413" s="88">
        <v>37106.425757343575</v>
      </c>
    </row>
    <row r="414" spans="1:12" x14ac:dyDescent="0.3">
      <c r="A414" s="15" t="s">
        <v>412</v>
      </c>
      <c r="B414" s="68">
        <v>6482</v>
      </c>
      <c r="C414" s="70">
        <v>201</v>
      </c>
      <c r="D414" s="70"/>
      <c r="E414" s="70">
        <v>201</v>
      </c>
      <c r="F414" s="71">
        <v>5112.5</v>
      </c>
      <c r="G414" s="72"/>
      <c r="H414" s="100"/>
      <c r="I414" s="144">
        <v>5112.5</v>
      </c>
      <c r="J414" s="73">
        <v>2.2694960027572211E-4</v>
      </c>
      <c r="K414" s="150">
        <f t="shared" si="6"/>
        <v>263.90928679096032</v>
      </c>
      <c r="L414" s="88">
        <v>5376.4092867909603</v>
      </c>
    </row>
    <row r="415" spans="1:12" x14ac:dyDescent="0.3">
      <c r="A415" s="15" t="s">
        <v>413</v>
      </c>
      <c r="B415" s="68">
        <v>6545</v>
      </c>
      <c r="C415" s="70">
        <v>922</v>
      </c>
      <c r="D415" s="70"/>
      <c r="E415" s="70">
        <v>922</v>
      </c>
      <c r="F415" s="71">
        <v>33934.5</v>
      </c>
      <c r="G415" s="72"/>
      <c r="H415" s="100"/>
      <c r="I415" s="144">
        <v>33934.5</v>
      </c>
      <c r="J415" s="73">
        <v>1.5063904568325657E-3</v>
      </c>
      <c r="K415" s="150">
        <f t="shared" si="6"/>
        <v>1751.712409312051</v>
      </c>
      <c r="L415" s="88">
        <v>35686.212409312051</v>
      </c>
    </row>
    <row r="416" spans="1:12" x14ac:dyDescent="0.3">
      <c r="A416" s="15" t="s">
        <v>414</v>
      </c>
      <c r="B416" s="68">
        <v>6608</v>
      </c>
      <c r="C416" s="70">
        <v>969</v>
      </c>
      <c r="D416" s="70">
        <v>18</v>
      </c>
      <c r="E416" s="70">
        <v>987</v>
      </c>
      <c r="F416" s="71">
        <v>56127.5</v>
      </c>
      <c r="G416" s="72"/>
      <c r="H416" s="100"/>
      <c r="I416" s="144">
        <v>56127.5</v>
      </c>
      <c r="J416" s="73">
        <v>2.4915625798485269E-3</v>
      </c>
      <c r="K416" s="150">
        <f t="shared" si="6"/>
        <v>2897.3239108771886</v>
      </c>
      <c r="L416" s="88">
        <v>59024.823910877189</v>
      </c>
    </row>
    <row r="417" spans="1:12" x14ac:dyDescent="0.3">
      <c r="A417" s="15" t="s">
        <v>415</v>
      </c>
      <c r="B417" s="68">
        <v>6615</v>
      </c>
      <c r="C417" s="70">
        <v>201</v>
      </c>
      <c r="D417" s="70"/>
      <c r="E417" s="70">
        <v>201</v>
      </c>
      <c r="F417" s="71">
        <v>22350</v>
      </c>
      <c r="G417" s="72"/>
      <c r="H417" s="100"/>
      <c r="I417" s="144">
        <v>22350</v>
      </c>
      <c r="J417" s="73">
        <v>9.9214152883371921E-4</v>
      </c>
      <c r="K417" s="150">
        <f t="shared" si="6"/>
        <v>1153.7159041130508</v>
      </c>
      <c r="L417" s="88">
        <v>23503.715904113051</v>
      </c>
    </row>
    <row r="418" spans="1:12" x14ac:dyDescent="0.3">
      <c r="A418" s="15" t="s">
        <v>416</v>
      </c>
      <c r="B418" s="68">
        <v>6678</v>
      </c>
      <c r="C418" s="69">
        <v>1186</v>
      </c>
      <c r="D418" s="70">
        <v>13</v>
      </c>
      <c r="E418" s="69">
        <v>1199</v>
      </c>
      <c r="F418" s="71">
        <v>72225</v>
      </c>
      <c r="G418" s="72"/>
      <c r="H418" s="100"/>
      <c r="I418" s="144">
        <v>72225</v>
      </c>
      <c r="J418" s="73">
        <v>3.2061486317680253E-3</v>
      </c>
      <c r="K418" s="150">
        <f t="shared" si="6"/>
        <v>3728.2832740297599</v>
      </c>
      <c r="L418" s="88">
        <v>75953.28327402976</v>
      </c>
    </row>
    <row r="419" spans="1:12" ht="15.6" customHeight="1" x14ac:dyDescent="0.3">
      <c r="A419" s="15" t="s">
        <v>417</v>
      </c>
      <c r="B419" s="68">
        <v>469</v>
      </c>
      <c r="C419" s="74">
        <v>649</v>
      </c>
      <c r="D419" s="74"/>
      <c r="E419" s="74">
        <v>649</v>
      </c>
      <c r="F419" s="75">
        <v>22411</v>
      </c>
      <c r="G419" s="72"/>
      <c r="H419" s="100"/>
      <c r="I419" s="144">
        <v>22411</v>
      </c>
      <c r="J419" s="73">
        <v>9.948493871450774E-4</v>
      </c>
      <c r="K419" s="150">
        <f t="shared" si="6"/>
        <v>1156.8647484151043</v>
      </c>
      <c r="L419" s="88">
        <v>23567.864748415104</v>
      </c>
    </row>
    <row r="420" spans="1:12" x14ac:dyDescent="0.3">
      <c r="A420" s="15" t="s">
        <v>418</v>
      </c>
      <c r="B420" s="68">
        <v>6685</v>
      </c>
      <c r="C420" s="69">
        <v>2869</v>
      </c>
      <c r="D420" s="70">
        <v>255</v>
      </c>
      <c r="E420" s="69">
        <v>3124</v>
      </c>
      <c r="F420" s="71">
        <v>134843</v>
      </c>
      <c r="G420" s="72"/>
      <c r="H420" s="100"/>
      <c r="I420" s="144">
        <v>134843</v>
      </c>
      <c r="J420" s="73">
        <v>5.9858317750570555E-3</v>
      </c>
      <c r="K420" s="150">
        <f t="shared" si="6"/>
        <v>6960.6493806852668</v>
      </c>
      <c r="L420" s="88">
        <v>141803.64938068527</v>
      </c>
    </row>
    <row r="421" spans="1:12" x14ac:dyDescent="0.3">
      <c r="A421" s="15" t="s">
        <v>419</v>
      </c>
      <c r="B421" s="68">
        <v>6692</v>
      </c>
      <c r="C421" s="70">
        <v>935</v>
      </c>
      <c r="D421" s="70"/>
      <c r="E421" s="70">
        <v>935</v>
      </c>
      <c r="F421" s="71">
        <v>79119</v>
      </c>
      <c r="G421" s="72"/>
      <c r="H421" s="100"/>
      <c r="I421" s="144">
        <v>79119</v>
      </c>
      <c r="J421" s="73">
        <v>3.5121810120713661E-3</v>
      </c>
      <c r="K421" s="150">
        <f t="shared" si="6"/>
        <v>4084.1543005601998</v>
      </c>
      <c r="L421" s="88">
        <v>83203.1543005602</v>
      </c>
    </row>
    <row r="422" spans="1:12" x14ac:dyDescent="0.3">
      <c r="A422" s="15" t="s">
        <v>420</v>
      </c>
      <c r="B422" s="68">
        <v>6713</v>
      </c>
      <c r="C422" s="70">
        <v>296</v>
      </c>
      <c r="D422" s="70">
        <v>23</v>
      </c>
      <c r="E422" s="70">
        <v>319</v>
      </c>
      <c r="F422" s="71">
        <v>17210</v>
      </c>
      <c r="G422" s="72"/>
      <c r="H422" s="100"/>
      <c r="I422" s="144">
        <v>17210</v>
      </c>
      <c r="J422" s="73">
        <v>7.6397117276189291E-4</v>
      </c>
      <c r="K422" s="150">
        <f t="shared" si="6"/>
        <v>888.38705636624582</v>
      </c>
      <c r="L422" s="88">
        <v>18098.387056366246</v>
      </c>
    </row>
    <row r="423" spans="1:12" x14ac:dyDescent="0.3">
      <c r="A423" s="15" t="s">
        <v>421</v>
      </c>
      <c r="B423" s="68">
        <v>6720</v>
      </c>
      <c r="C423" s="70">
        <v>470</v>
      </c>
      <c r="D423" s="70"/>
      <c r="E423" s="70">
        <v>470</v>
      </c>
      <c r="F423" s="71">
        <v>20162.5</v>
      </c>
      <c r="G423" s="72"/>
      <c r="H423" s="100"/>
      <c r="I423" s="144">
        <v>20162.5</v>
      </c>
      <c r="J423" s="73">
        <v>8.9503595414361804E-4</v>
      </c>
      <c r="K423" s="150">
        <f t="shared" si="6"/>
        <v>1040.796282625477</v>
      </c>
      <c r="L423" s="88">
        <v>21203.296282625477</v>
      </c>
    </row>
    <row r="424" spans="1:12" x14ac:dyDescent="0.3">
      <c r="A424" s="15" t="s">
        <v>422</v>
      </c>
      <c r="B424" s="68">
        <v>6734</v>
      </c>
      <c r="C424" s="69">
        <v>1254</v>
      </c>
      <c r="D424" s="70">
        <v>153</v>
      </c>
      <c r="E424" s="69">
        <v>1407</v>
      </c>
      <c r="F424" s="71">
        <v>45334</v>
      </c>
      <c r="G424" s="72"/>
      <c r="H424" s="100"/>
      <c r="I424" s="144">
        <v>45334</v>
      </c>
      <c r="J424" s="73">
        <v>2.0124270276576208E-3</v>
      </c>
      <c r="K424" s="150">
        <f t="shared" si="6"/>
        <v>2340.1591408081003</v>
      </c>
      <c r="L424" s="88">
        <v>47674.1591408081</v>
      </c>
    </row>
    <row r="425" spans="1:12" x14ac:dyDescent="0.3">
      <c r="A425" s="15" t="s">
        <v>423</v>
      </c>
      <c r="B425" s="68">
        <v>6748</v>
      </c>
      <c r="C425" s="70">
        <v>301</v>
      </c>
      <c r="D425" s="70"/>
      <c r="E425" s="70">
        <v>301</v>
      </c>
      <c r="F425" s="71">
        <v>11542.5</v>
      </c>
      <c r="G425" s="72"/>
      <c r="H425" s="100"/>
      <c r="I425" s="144">
        <v>11542.5</v>
      </c>
      <c r="J425" s="73">
        <v>5.1238450096479662E-4</v>
      </c>
      <c r="K425" s="150">
        <f t="shared" ref="K425" si="7">L425-(F425+G425)</f>
        <v>595.8284484664382</v>
      </c>
      <c r="L425" s="88">
        <v>12138.328448466438</v>
      </c>
    </row>
    <row r="426" spans="1:12" ht="9" customHeight="1" x14ac:dyDescent="0.3">
      <c r="F426" s="6" t="s">
        <v>424</v>
      </c>
    </row>
    <row r="427" spans="1:12" ht="15.6" x14ac:dyDescent="0.3">
      <c r="A427" s="27" t="s">
        <v>425</v>
      </c>
      <c r="G427" s="5"/>
      <c r="H427" s="5"/>
      <c r="I427" s="5"/>
      <c r="J427" s="5"/>
    </row>
    <row r="428" spans="1:12" ht="15" thickBot="1" x14ac:dyDescent="0.35">
      <c r="F428" s="49"/>
      <c r="G428" s="50"/>
      <c r="H428" s="50"/>
      <c r="I428" s="51" t="s">
        <v>466</v>
      </c>
      <c r="J428" s="48"/>
    </row>
    <row r="429" spans="1:12" x14ac:dyDescent="0.3">
      <c r="A429" s="9" t="s">
        <v>0</v>
      </c>
      <c r="B429" s="10" t="s">
        <v>0</v>
      </c>
      <c r="C429" s="10" t="s">
        <v>1</v>
      </c>
      <c r="D429" s="10" t="s">
        <v>2</v>
      </c>
      <c r="E429" s="10" t="s">
        <v>3</v>
      </c>
      <c r="F429" s="10" t="s">
        <v>3</v>
      </c>
      <c r="G429" s="23" t="s">
        <v>426</v>
      </c>
      <c r="H429" s="80"/>
      <c r="I429" s="39" t="s">
        <v>427</v>
      </c>
      <c r="J429" s="42" t="s">
        <v>449</v>
      </c>
    </row>
    <row r="430" spans="1:12" x14ac:dyDescent="0.3">
      <c r="A430" s="11" t="s">
        <v>4</v>
      </c>
      <c r="B430" s="12" t="s">
        <v>432</v>
      </c>
      <c r="C430" s="12" t="s">
        <v>5</v>
      </c>
      <c r="D430" s="12" t="s">
        <v>5</v>
      </c>
      <c r="E430" s="12" t="s">
        <v>5</v>
      </c>
      <c r="F430" s="12" t="s">
        <v>6</v>
      </c>
      <c r="G430" s="24" t="s">
        <v>430</v>
      </c>
      <c r="H430" s="81"/>
      <c r="I430" s="40" t="s">
        <v>428</v>
      </c>
      <c r="J430" s="43" t="s">
        <v>450</v>
      </c>
    </row>
    <row r="431" spans="1:12" ht="13.2" customHeight="1" thickBot="1" x14ac:dyDescent="0.35">
      <c r="A431" s="13"/>
      <c r="B431" s="14"/>
      <c r="C431" s="26" t="s">
        <v>7</v>
      </c>
      <c r="D431" s="26" t="s">
        <v>7</v>
      </c>
      <c r="E431" s="26" t="s">
        <v>7</v>
      </c>
      <c r="F431" s="14" t="s">
        <v>8</v>
      </c>
      <c r="G431" s="25" t="s">
        <v>429</v>
      </c>
      <c r="H431" s="82"/>
      <c r="I431" s="41" t="s">
        <v>431</v>
      </c>
      <c r="J431" s="44" t="s">
        <v>451</v>
      </c>
    </row>
    <row r="432" spans="1:12" ht="9" customHeight="1" thickBot="1" x14ac:dyDescent="0.35">
      <c r="A432" s="30"/>
      <c r="B432" s="31"/>
      <c r="C432" s="31"/>
      <c r="D432" s="31"/>
      <c r="E432" s="31"/>
      <c r="F432" s="32"/>
    </row>
    <row r="433" spans="1:12" ht="16.2" thickBot="1" x14ac:dyDescent="0.35">
      <c r="A433" s="119" t="s">
        <v>470</v>
      </c>
      <c r="B433" s="33"/>
      <c r="C433" s="34">
        <v>481780</v>
      </c>
      <c r="D433" s="34">
        <v>33749</v>
      </c>
      <c r="E433" s="34">
        <v>515529</v>
      </c>
      <c r="F433" s="35">
        <v>22619298</v>
      </c>
      <c r="G433" s="36">
        <v>-77317.5</v>
      </c>
      <c r="H433" s="36">
        <v>-14952.5</v>
      </c>
      <c r="I433" s="37">
        <v>22527028</v>
      </c>
      <c r="J433" s="86">
        <v>0.99999999999999989</v>
      </c>
      <c r="K433" s="87">
        <f>SUM(Table1[Column10])</f>
        <v>1147901.6600000001</v>
      </c>
      <c r="L433" s="145">
        <v>23689882.159999993</v>
      </c>
    </row>
    <row r="434" spans="1:12" ht="16.2" thickBot="1" x14ac:dyDescent="0.35">
      <c r="G434" s="5"/>
      <c r="H434" s="5"/>
      <c r="I434" s="5"/>
      <c r="L434" s="146">
        <f>I438</f>
        <v>13717.84</v>
      </c>
    </row>
    <row r="435" spans="1:12" ht="18" thickTop="1" thickBot="1" x14ac:dyDescent="0.45">
      <c r="A435" s="123" t="s">
        <v>445</v>
      </c>
      <c r="B435" s="124"/>
      <c r="C435" s="125"/>
      <c r="D435" s="125"/>
      <c r="E435" s="125"/>
      <c r="F435" s="126" t="s">
        <v>424</v>
      </c>
      <c r="G435" s="28"/>
      <c r="H435" s="28"/>
      <c r="I435" s="152">
        <f>F433+G433</f>
        <v>22541980.5</v>
      </c>
      <c r="L435" s="147">
        <v>23703599.999999993</v>
      </c>
    </row>
    <row r="436" spans="1:12" ht="16.2" thickBot="1" x14ac:dyDescent="0.45">
      <c r="A436" s="53" t="s">
        <v>473</v>
      </c>
      <c r="B436" s="45"/>
      <c r="C436" s="46"/>
      <c r="D436" s="46"/>
      <c r="E436" s="46"/>
      <c r="F436" s="127" t="s">
        <v>424</v>
      </c>
      <c r="G436" s="47"/>
      <c r="H436" s="47"/>
      <c r="I436" s="153">
        <v>23703600</v>
      </c>
    </row>
    <row r="437" spans="1:12" ht="16.2" thickBot="1" x14ac:dyDescent="0.45">
      <c r="A437" s="128" t="s">
        <v>446</v>
      </c>
      <c r="B437" s="129"/>
      <c r="C437" s="130"/>
      <c r="D437" s="130"/>
      <c r="E437" s="130"/>
      <c r="F437" s="131" t="s">
        <v>424</v>
      </c>
      <c r="G437" s="120">
        <v>4.57441907558346E-2</v>
      </c>
      <c r="H437" s="83"/>
      <c r="I437" s="154">
        <f>I436-I435</f>
        <v>1161619.5</v>
      </c>
      <c r="J437" s="140">
        <v>4.5744190755834559E-2</v>
      </c>
    </row>
    <row r="438" spans="1:12" ht="16.2" thickBot="1" x14ac:dyDescent="0.45">
      <c r="A438" s="132" t="s">
        <v>447</v>
      </c>
      <c r="B438" s="133"/>
      <c r="C438" s="133"/>
      <c r="D438" s="133"/>
      <c r="E438" s="133"/>
      <c r="F438" s="134" t="s">
        <v>424</v>
      </c>
      <c r="G438" s="121">
        <v>5.7872390691709281E-4</v>
      </c>
      <c r="H438" s="84"/>
      <c r="I438" s="155">
        <v>13717.84</v>
      </c>
      <c r="J438" s="141">
        <v>5.7872390691709281E-4</v>
      </c>
    </row>
    <row r="439" spans="1:12" ht="16.2" thickBot="1" x14ac:dyDescent="0.45">
      <c r="A439" s="135" t="s">
        <v>448</v>
      </c>
      <c r="B439" s="136"/>
      <c r="C439" s="137"/>
      <c r="D439" s="137"/>
      <c r="E439" s="138"/>
      <c r="F439" s="139" t="s">
        <v>424</v>
      </c>
      <c r="G439" s="122">
        <v>4.5165466848917458E-2</v>
      </c>
      <c r="H439" s="97"/>
      <c r="I439" s="151">
        <f>I437-I438</f>
        <v>1147901.6599999999</v>
      </c>
      <c r="J439" s="142">
        <v>4.5165466848917458E-2</v>
      </c>
    </row>
    <row r="441" spans="1:12" ht="16.8" x14ac:dyDescent="0.3">
      <c r="F441" s="78"/>
    </row>
  </sheetData>
  <sheetProtection sheet="1" objects="1" scenarios="1"/>
  <pageMargins left="0.61" right="0.65" top="0.65" bottom="0.42" header="0.38" footer="0.16"/>
  <pageSetup scale="90" orientation="landscape" r:id="rId1"/>
  <headerFooter>
    <oddHeader>&amp;C&amp;"Arial,Bold Italic"&amp;12&amp;F</oddHead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all_ptw_eligibility_by_dist 1 </vt:lpstr>
      <vt:lpstr>'all_ptw_eligibility_by_dist 1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Bruce W.   DPI</dc:creator>
  <cp:lastModifiedBy>Bruce W. Anderson</cp:lastModifiedBy>
  <cp:lastPrinted>2015-05-12T14:28:53Z</cp:lastPrinted>
  <dcterms:created xsi:type="dcterms:W3CDTF">2014-10-20T18:03:02Z</dcterms:created>
  <dcterms:modified xsi:type="dcterms:W3CDTF">2017-12-12T20:50:00Z</dcterms:modified>
</cp:coreProperties>
</file>